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330" windowWidth="12195" windowHeight="7335" tabRatio="598" firstSheet="1" activeTab="1"/>
  </bookViews>
  <sheets>
    <sheet name="2016" sheetId="1" r:id="rId1"/>
    <sheet name="145" sheetId="96" r:id="rId2"/>
  </sheets>
  <definedNames>
    <definedName name="_xlnm._FilterDatabase" localSheetId="0" hidden="1">'2016'!$A$10:$N$40</definedName>
    <definedName name="_xlnm.Print_Titles" localSheetId="1">'145'!$7:$9</definedName>
    <definedName name="_xlnm.Print_Titles" localSheetId="0">'2016'!$7:$9</definedName>
  </definedNames>
  <calcPr calcId="144525"/>
</workbook>
</file>

<file path=xl/calcChain.xml><?xml version="1.0" encoding="utf-8"?>
<calcChain xmlns="http://schemas.openxmlformats.org/spreadsheetml/2006/main">
  <c r="E43" i="96" l="1"/>
  <c r="E27" i="96"/>
  <c r="E11" i="96"/>
  <c r="A35" i="96"/>
  <c r="A30" i="96"/>
  <c r="A31" i="96" s="1"/>
  <c r="A32" i="96" s="1"/>
  <c r="A33" i="96" s="1"/>
  <c r="E38" i="96" l="1"/>
  <c r="E34" i="96"/>
  <c r="E24" i="96" l="1"/>
  <c r="E21" i="96"/>
  <c r="A13" i="96" l="1"/>
  <c r="A14" i="96" s="1"/>
  <c r="A15" i="96" s="1"/>
  <c r="A16" i="96" l="1"/>
  <c r="A17" i="96" s="1"/>
  <c r="A18" i="96" s="1"/>
  <c r="A19" i="96" s="1"/>
  <c r="A20" i="96" s="1"/>
  <c r="A22" i="96" s="1"/>
  <c r="A23" i="96" s="1"/>
  <c r="A25" i="96" s="1"/>
  <c r="A26" i="96" s="1"/>
  <c r="A28" i="96" s="1"/>
  <c r="A29" i="96" s="1"/>
  <c r="A36" i="96" s="1"/>
  <c r="A37" i="96" s="1"/>
  <c r="A39" i="96" s="1"/>
  <c r="A40" i="96" s="1"/>
  <c r="A41" i="96" s="1"/>
  <c r="A42" i="96" s="1"/>
  <c r="J39" i="1" l="1"/>
  <c r="J36" i="1"/>
  <c r="J33" i="1"/>
  <c r="J10" i="1"/>
  <c r="J45" i="1"/>
  <c r="J43" i="1"/>
  <c r="J50" i="1"/>
  <c r="I53" i="1" s="1"/>
</calcChain>
</file>

<file path=xl/sharedStrings.xml><?xml version="1.0" encoding="utf-8"?>
<sst xmlns="http://schemas.openxmlformats.org/spreadsheetml/2006/main" count="238" uniqueCount="147">
  <si>
    <t>II</t>
  </si>
  <si>
    <t>I</t>
  </si>
  <si>
    <t>Số CT</t>
  </si>
  <si>
    <t>Ngày tháng</t>
  </si>
  <si>
    <t>Danh mục tài sản</t>
  </si>
  <si>
    <t>Mã số</t>
  </si>
  <si>
    <t>ĐVT</t>
  </si>
  <si>
    <t>Nguyên giá</t>
  </si>
  <si>
    <t>Số lượng</t>
  </si>
  <si>
    <t>Đơn vị</t>
  </si>
  <si>
    <t>Xưởng</t>
  </si>
  <si>
    <t>Cái</t>
  </si>
  <si>
    <t>III</t>
  </si>
  <si>
    <t>TRƯỞNG PHÒNG</t>
  </si>
  <si>
    <t>Số TT</t>
  </si>
  <si>
    <t>Tính tới thời điểm 30/11/2012</t>
  </si>
  <si>
    <t>Năm đưa 
vào SD</t>
  </si>
  <si>
    <t>TSCĐ - NS</t>
  </si>
  <si>
    <t xml:space="preserve">                                         Hồ Minh Lợi</t>
  </si>
  <si>
    <t xml:space="preserve">                     TRƯỞNG PHÒNG KẾ HOẠCH - VẬT TƯ</t>
  </si>
  <si>
    <t>Độc lập - Tự do - Hạnh phúc</t>
  </si>
  <si>
    <t>CỘNG HÒA XÃ HỘI CHỦ NGHĨA VIỆT NAM</t>
  </si>
  <si>
    <t>03/TS/NS</t>
  </si>
  <si>
    <t>Bộ</t>
  </si>
  <si>
    <t>TÀI SẢN BIẾU TẶNG</t>
  </si>
  <si>
    <t>05/TS/NS</t>
  </si>
  <si>
    <t>Tổng Cộng TSCĐ trang bị Năm 2014 (I + II + III + IV+V)</t>
  </si>
  <si>
    <t>12/TS/NS</t>
  </si>
  <si>
    <t>13/TS/NS</t>
  </si>
  <si>
    <t>14/TS/NS</t>
  </si>
  <si>
    <t>15/TS/NS</t>
  </si>
  <si>
    <t>17/TS/NS</t>
  </si>
  <si>
    <t>18/TS/NS</t>
  </si>
  <si>
    <t>19/TS/NS</t>
  </si>
  <si>
    <t>20/TS/NS</t>
  </si>
  <si>
    <t>22/TS/NS</t>
  </si>
  <si>
    <t>24/TS/NS</t>
  </si>
  <si>
    <t>25/TS/NS</t>
  </si>
  <si>
    <t>26/TS/NS</t>
  </si>
  <si>
    <t>27/TS/NS</t>
  </si>
  <si>
    <t>28/TS/NS</t>
  </si>
  <si>
    <t>32/TS/NS</t>
  </si>
  <si>
    <t>IV</t>
  </si>
  <si>
    <t>02/TS/NS</t>
  </si>
  <si>
    <t>04/TS/NS</t>
  </si>
  <si>
    <t>P. QT - DV</t>
  </si>
  <si>
    <t>TSCĐ QUỸ HP</t>
  </si>
  <si>
    <t>ĐTNCKH - NS</t>
  </si>
  <si>
    <t>Lâm Viết Dũng</t>
  </si>
  <si>
    <t>31/TS/NS</t>
  </si>
  <si>
    <t>PM</t>
  </si>
  <si>
    <t>BẢNG TỔNG HỢP TÀI SẢN CỐ ĐỊNH TRANG BỊ NĂM 2016</t>
  </si>
  <si>
    <t>Cơ khí</t>
  </si>
  <si>
    <t xml:space="preserve">            TRƯỜNG CAO ĐẲNG KỸ THUẬT </t>
  </si>
  <si>
    <t xml:space="preserve">                PHÒNG THIẾT BỊ - VẬT TƯ</t>
  </si>
  <si>
    <t xml:space="preserve">            LÝ TỰ TRỌNG TP.HỒ CHÍ MINH</t>
  </si>
  <si>
    <t>TSCĐ QUỸ NGẮN HẠN</t>
  </si>
  <si>
    <t>01/TS/NH</t>
  </si>
  <si>
    <t>Máy tính xách tay HP Probook 430 Intel Core I5 6200U 2.3GHz, HD 500GB, màn hình 13.3 inch</t>
  </si>
  <si>
    <t>TT ĐT LTT</t>
  </si>
  <si>
    <t>Máy vi tính xách tay Dell XPS 13-9350 Core I7 6500U 2,5 Ghz, bộ nhớ 8GB, HD 256GB SSD, màn hình 13,3 inch QHD+ (3200*1800) cảm ứng, card đồ họa Intel HD graphics 520</t>
  </si>
  <si>
    <t>Switch Cisco Small 10port (Mỹ)</t>
  </si>
  <si>
    <t>Switch Cisco Small 28port (Mỹ)</t>
  </si>
  <si>
    <t>Quy hoạch lại các lớp IP + phần mềm giám sát mạng</t>
  </si>
  <si>
    <t>Gói</t>
  </si>
  <si>
    <t>01/TSBT/2016</t>
  </si>
  <si>
    <t>Động cơ RV165-2LX</t>
  </si>
  <si>
    <t>TSBT-01</t>
  </si>
  <si>
    <t>Động lực</t>
  </si>
  <si>
    <t>Máy lạnh Toshiba 1HP</t>
  </si>
  <si>
    <t>TSGH01</t>
  </si>
  <si>
    <t>Điện - Điện tử</t>
  </si>
  <si>
    <t>Máy lạnh Toshiba 1,5HP</t>
  </si>
  <si>
    <t>TSGH02</t>
  </si>
  <si>
    <t>TSGH03</t>
  </si>
  <si>
    <t>K.CNTT</t>
  </si>
  <si>
    <t>06/TS/NH</t>
  </si>
  <si>
    <t>Máy in Olivetti PR2 Plus</t>
  </si>
  <si>
    <t>KHCB</t>
  </si>
  <si>
    <t>Phần mềm Module tuyển sinh</t>
  </si>
  <si>
    <t>P. TS-DT</t>
  </si>
  <si>
    <t>Cisco WS-C2960-24TC-L</t>
  </si>
  <si>
    <t>Thiết bị định tuyến Draytek Vigor 3900</t>
  </si>
  <si>
    <t>Cisco 2911/K9</t>
  </si>
  <si>
    <t>16/TS/NS</t>
  </si>
  <si>
    <t>Mô hình động cơ tổng thành - toàn bộ xe đưa lên mô hình</t>
  </si>
  <si>
    <t>Máy bơm nước hỏa tiễn (OYM 4N7-12/1,5)</t>
  </si>
  <si>
    <t>Bộ điều khiển trung tâm của giáo viên MK-6000 + chi phí lắp đặt</t>
  </si>
  <si>
    <t>Card tiếng chuyên dụng AC-6000</t>
  </si>
  <si>
    <t>Bộ chuyển đổi tiếng ASW-6000</t>
  </si>
  <si>
    <t>21/TS/Ns</t>
  </si>
  <si>
    <t>Phần mềm điều khiển SF-2000</t>
  </si>
  <si>
    <t>Máy tính giáo viên (CPU Intel Core I3-4160 -3.6 Ghz)</t>
  </si>
  <si>
    <t>23/TS/NS</t>
  </si>
  <si>
    <t>Máy chiếu gần BenQ MX806ST + màn chiếu treo tường (1.78x1.78m)</t>
  </si>
  <si>
    <t>Hệ thống hút khói xưởng hàn (cho 10 cabin hàn)</t>
  </si>
  <si>
    <t xml:space="preserve">Máy hàn hồ quang tay 300A (máy hàn que Inverter) </t>
  </si>
  <si>
    <t>Mô hình Piston (dạng semihermatic) 5HP/380V (Mô hình điều hòa trung tâm làm lạnh nước Water chiler, 2 dàn lạnh)</t>
  </si>
  <si>
    <t>Nhiệt lạnh</t>
  </si>
  <si>
    <t>Mô hình máy nén ly tâm 15HP/380V (Mô hình lạnh, giải nhiệt bằng gió)</t>
  </si>
  <si>
    <t>Mô hình máy nén trục vít 15HP/380V (Mô hình hệ thống lạnh cấp đông 2 cấp giải nhiệt bằng gió)</t>
  </si>
  <si>
    <t>Mô hình máy phay CNC</t>
  </si>
  <si>
    <t>Thiết bị sấy đa năng</t>
  </si>
  <si>
    <t>TÀI SẢN GIỮ HỘ</t>
  </si>
  <si>
    <t>V</t>
  </si>
  <si>
    <t>NĂM 2018</t>
  </si>
  <si>
    <t>Hộp số Huyndai Accent</t>
  </si>
  <si>
    <t>Phần cơ khí máy tiện CNC dùng bộ điều khiển SZGH1000TDC</t>
  </si>
  <si>
    <t>Tủ điều khiển máy tiện CNC dùng bộ điều khiển SZGH1000TDC</t>
  </si>
  <si>
    <t>Mô hình động cơ ô tô 3 xy lanh của hãng ASIA</t>
  </si>
  <si>
    <t>Mô hình hệ thống chiếu sáng - Hệ thống tín hiệu trên xe Hyundai Sonata</t>
  </si>
  <si>
    <t>Mô hình mô phỏng nguyên lý hoạt động của bộ truyền bánh răng hành tinh của hộp số tự động Toyota A140E</t>
  </si>
  <si>
    <t>VI</t>
  </si>
  <si>
    <t xml:space="preserve">            TRƯỜNG CAO ĐẲNG LÝ TỰ TRỌNG</t>
  </si>
  <si>
    <t xml:space="preserve">                   THÀNH PHỐ HỒ CHÍ MINH</t>
  </si>
  <si>
    <t>Thiết bị chẩn đoán kỹ thuật ô tô hiện đại GIT SCAN II</t>
  </si>
  <si>
    <t>Thiết bị kiểm tra góc đặt bánh xe cho xe du lịch KWA-825</t>
  </si>
  <si>
    <t>Máy nạp ac qui khởi động đề Energy 650 Start</t>
  </si>
  <si>
    <t>Bộ dụng cụ sửa chữa điện ô tô 2033EL/B (98 chi tiết và vali xách tay)</t>
  </si>
  <si>
    <t>Máy hàn TIG AC/DC 250</t>
  </si>
  <si>
    <t>Máy hàn MIG-MAG MONOGYS 250-4CS</t>
  </si>
  <si>
    <t>Máy tính bàn DELL core i7-7700 3,6Ghz/8MB - màn hình 21"</t>
  </si>
  <si>
    <t>Bộ thực hành PLC S7-1200 TPA 71200</t>
  </si>
  <si>
    <t>Module Profinet mở rộng TPA 30024</t>
  </si>
  <si>
    <t>Switch Gigabit 24 port</t>
  </si>
  <si>
    <t>Tủ điều khiển máy phay CNC dùng bộ SZGH1000MDB</t>
  </si>
  <si>
    <t>Tủ bù công suất phản kháng và lọc sóng hài sử dụng mạch lọc tích cực (APF)</t>
  </si>
  <si>
    <t>Mô hình cắt bổ hộp số tự động vô cấp CVT của hãng Toyota trên ô tô</t>
  </si>
  <si>
    <t>Máy bằng 1 kim SIRUBA L720-M1</t>
  </si>
  <si>
    <t>Máy vắt sổ 2 kim 4 chỉ SIRUBA 747K-514M2-24</t>
  </si>
  <si>
    <t>Máy vắt sổ 2 kim 5 chỉ SIRUBA 757K-516M2-35</t>
  </si>
  <si>
    <t>Máy làm khuy SIRUBA GH-780</t>
  </si>
  <si>
    <t>Mô hình máy lạnh tủ đứng 3HP</t>
  </si>
  <si>
    <t>Mô hình máy lạnh âm trần 3HP</t>
  </si>
  <si>
    <t>Máy bơm vệ sinh máy lạnh</t>
  </si>
  <si>
    <t>Ghi chú</t>
  </si>
  <si>
    <t>KHOA ĐỘNG LỰC</t>
  </si>
  <si>
    <t>KHOA CƠ KHÍ</t>
  </si>
  <si>
    <t>KHOA CÔNG NGHỆ THÔNG TIN</t>
  </si>
  <si>
    <t>KHOA ĐIỆN - ĐIỆN TỬ</t>
  </si>
  <si>
    <t>KHOA NHIỆT - LẠNH</t>
  </si>
  <si>
    <t>KHOA MAY - THỜI TRANG</t>
  </si>
  <si>
    <t>Tổng Cộng (I-VI)</t>
  </si>
  <si>
    <t>Đề tài NCKH</t>
  </si>
  <si>
    <t>BẢNG TỔNG HỢP TRANG BỊ THIẾT BỊ ĐÀO TẠO CÁC KHOA NGHỀ</t>
  </si>
  <si>
    <t xml:space="preserve">                       PHÒNG  TC - HC - TH</t>
  </si>
  <si>
    <t xml:space="preserve">Phục vụ Thi nghề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</si>
</sst>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</numFmts>
  <fonts count="15" x14ac:knownFonts="1">
    <font>
      <sz val="10"/>
      <color theme="1"/>
      <name val="VNI-Times"/>
      <family val="2"/>
    </font>
    <font>
      <sz val="10"/>
      <color indexed="8"/>
      <name val="VNI-Times"/>
      <family val="2"/>
    </font>
    <font>
      <b/>
      <sz val="14"/>
      <color indexed="8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sz val="13"/>
      <name val="Times New Roman"/>
      <family val="1"/>
      <charset val="163"/>
    </font>
    <font>
      <b/>
      <i/>
      <sz val="13"/>
      <name val="Times New Roman"/>
      <family val="1"/>
    </font>
    <font>
      <sz val="13"/>
      <color indexed="8"/>
      <name val="VNI-Times"/>
      <family val="2"/>
    </font>
    <font>
      <b/>
      <sz val="13"/>
      <color indexed="8"/>
      <name val="Times New Roman"/>
      <family val="1"/>
      <charset val="163"/>
    </font>
    <font>
      <sz val="10"/>
      <color theme="1"/>
      <name val="VNI-Times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</cellStyleXfs>
  <cellXfs count="109">
    <xf numFmtId="0" fontId="0" fillId="0" borderId="0" xfId="0"/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Border="1"/>
    <xf numFmtId="0" fontId="5" fillId="0" borderId="0" xfId="0" applyFont="1" applyFill="1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/>
    <xf numFmtId="0" fontId="5" fillId="0" borderId="0" xfId="0" applyFont="1" applyFill="1" applyAlignment="1"/>
    <xf numFmtId="3" fontId="5" fillId="0" borderId="0" xfId="0" applyNumberFormat="1" applyFont="1" applyFill="1"/>
    <xf numFmtId="3" fontId="4" fillId="0" borderId="0" xfId="0" applyNumberFormat="1" applyFont="1" applyFill="1" applyAlignment="1"/>
    <xf numFmtId="0" fontId="5" fillId="0" borderId="0" xfId="0" applyFont="1" applyFill="1" applyBorder="1" applyAlignment="1">
      <alignment horizontal="center"/>
    </xf>
    <xf numFmtId="3" fontId="5" fillId="0" borderId="0" xfId="0" applyNumberFormat="1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3" fontId="5" fillId="0" borderId="2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3" fontId="7" fillId="0" borderId="4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vertical="center" wrapText="1"/>
    </xf>
    <xf numFmtId="3" fontId="8" fillId="0" borderId="0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vertical="center" wrapText="1"/>
    </xf>
    <xf numFmtId="0" fontId="5" fillId="0" borderId="0" xfId="0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" fontId="11" fillId="0" borderId="0" xfId="0" applyNumberFormat="1" applyFont="1" applyFill="1" applyAlignment="1">
      <alignment vertical="center"/>
    </xf>
    <xf numFmtId="3" fontId="10" fillId="0" borderId="0" xfId="0" applyNumberFormat="1" applyFont="1" applyFill="1" applyAlignment="1">
      <alignment vertical="center"/>
    </xf>
    <xf numFmtId="3" fontId="5" fillId="0" borderId="0" xfId="1" applyNumberFormat="1" applyFont="1" applyFill="1" applyAlignment="1">
      <alignment vertical="center"/>
    </xf>
    <xf numFmtId="3" fontId="7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3" fontId="5" fillId="2" borderId="1" xfId="0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3" fontId="8" fillId="2" borderId="0" xfId="0" applyNumberFormat="1" applyFont="1" applyFill="1" applyBorder="1" applyAlignment="1">
      <alignment horizontal="center" vertical="center" wrapText="1"/>
    </xf>
    <xf numFmtId="3" fontId="5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Alignment="1">
      <alignment vertical="center"/>
    </xf>
    <xf numFmtId="164" fontId="11" fillId="0" borderId="0" xfId="1" applyNumberFormat="1" applyFont="1" applyFill="1" applyAlignment="1">
      <alignment vertical="center"/>
    </xf>
    <xf numFmtId="165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4" fontId="4" fillId="0" borderId="2" xfId="2" applyFont="1" applyFill="1" applyBorder="1" applyAlignment="1">
      <alignment horizontal="center" vertical="center"/>
    </xf>
    <xf numFmtId="44" fontId="4" fillId="0" borderId="4" xfId="2" applyFont="1" applyFill="1" applyBorder="1" applyAlignment="1">
      <alignment horizontal="center" vertical="center"/>
    </xf>
    <xf numFmtId="44" fontId="4" fillId="0" borderId="3" xfId="2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65" fontId="11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Norm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1</xdr:row>
      <xdr:rowOff>228600</xdr:rowOff>
    </xdr:from>
    <xdr:to>
      <xdr:col>9</xdr:col>
      <xdr:colOff>1085850</xdr:colOff>
      <xdr:row>1</xdr:row>
      <xdr:rowOff>228600</xdr:rowOff>
    </xdr:to>
    <xdr:sp macro="" textlink="">
      <xdr:nvSpPr>
        <xdr:cNvPr id="9377" name="Line 22"/>
        <xdr:cNvSpPr>
          <a:spLocks noChangeShapeType="1"/>
        </xdr:cNvSpPr>
      </xdr:nvSpPr>
      <xdr:spPr bwMode="auto">
        <a:xfrm>
          <a:off x="7600950" y="476250"/>
          <a:ext cx="1685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552450</xdr:colOff>
      <xdr:row>3</xdr:row>
      <xdr:rowOff>28575</xdr:rowOff>
    </xdr:from>
    <xdr:to>
      <xdr:col>4</xdr:col>
      <xdr:colOff>180975</xdr:colOff>
      <xdr:row>3</xdr:row>
      <xdr:rowOff>28575</xdr:rowOff>
    </xdr:to>
    <xdr:sp macro="" textlink="">
      <xdr:nvSpPr>
        <xdr:cNvPr id="9378" name="Line 23"/>
        <xdr:cNvSpPr>
          <a:spLocks noChangeShapeType="1"/>
        </xdr:cNvSpPr>
      </xdr:nvSpPr>
      <xdr:spPr bwMode="auto">
        <a:xfrm>
          <a:off x="552450" y="752475"/>
          <a:ext cx="1457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460375</xdr:colOff>
      <xdr:row>1</xdr:row>
      <xdr:rowOff>196850</xdr:rowOff>
    </xdr:from>
    <xdr:to>
      <xdr:col>5</xdr:col>
      <xdr:colOff>190500</xdr:colOff>
      <xdr:row>1</xdr:row>
      <xdr:rowOff>196850</xdr:rowOff>
    </xdr:to>
    <xdr:sp macro="" textlink="">
      <xdr:nvSpPr>
        <xdr:cNvPr id="84121" name="Line 15"/>
        <xdr:cNvSpPr>
          <a:spLocks noChangeShapeType="1"/>
        </xdr:cNvSpPr>
      </xdr:nvSpPr>
      <xdr:spPr bwMode="auto">
        <a:xfrm>
          <a:off x="5635625" y="440267"/>
          <a:ext cx="18362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899583</xdr:colOff>
      <xdr:row>3</xdr:row>
      <xdr:rowOff>21166</xdr:rowOff>
    </xdr:from>
    <xdr:to>
      <xdr:col>1</xdr:col>
      <xdr:colOff>1566333</xdr:colOff>
      <xdr:row>3</xdr:row>
      <xdr:rowOff>21166</xdr:rowOff>
    </xdr:to>
    <xdr:cxnSp macro="">
      <xdr:nvCxnSpPr>
        <xdr:cNvPr id="3" name="Straight Connector 2"/>
        <xdr:cNvCxnSpPr/>
      </xdr:nvCxnSpPr>
      <xdr:spPr>
        <a:xfrm>
          <a:off x="1428750" y="740833"/>
          <a:ext cx="666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1"/>
  <sheetViews>
    <sheetView topLeftCell="E40" zoomScaleNormal="160" workbookViewId="0">
      <selection activeCell="E46" sqref="E46"/>
    </sheetView>
  </sheetViews>
  <sheetFormatPr defaultRowHeight="16.5" x14ac:dyDescent="0.25"/>
  <cols>
    <col min="1" max="1" width="5.42578125" style="8" hidden="1" customWidth="1"/>
    <col min="2" max="2" width="7.7109375" style="8" hidden="1" customWidth="1"/>
    <col min="3" max="4" width="13.7109375" style="65" customWidth="1"/>
    <col min="5" max="5" width="62" style="8" customWidth="1"/>
    <col min="6" max="6" width="10.140625" style="65" customWidth="1"/>
    <col min="7" max="7" width="8" style="65" customWidth="1"/>
    <col min="8" max="9" width="7.7109375" style="65" customWidth="1"/>
    <col min="10" max="10" width="19.5703125" style="8" customWidth="1"/>
    <col min="11" max="11" width="18.85546875" style="8" customWidth="1"/>
    <col min="12" max="12" width="16.85546875" style="34" customWidth="1"/>
    <col min="13" max="16384" width="9.140625" style="8"/>
  </cols>
  <sheetData>
    <row r="1" spans="1:14" s="29" customFormat="1" ht="20.100000000000001" customHeight="1" x14ac:dyDescent="0.25">
      <c r="A1" s="28" t="s">
        <v>53</v>
      </c>
      <c r="B1" s="28"/>
      <c r="F1" s="91" t="s">
        <v>21</v>
      </c>
      <c r="G1" s="91"/>
      <c r="H1" s="91"/>
      <c r="I1" s="91"/>
      <c r="J1" s="91"/>
      <c r="K1" s="91"/>
      <c r="L1" s="30"/>
      <c r="M1" s="30"/>
    </row>
    <row r="2" spans="1:14" s="29" customFormat="1" ht="20.100000000000001" customHeight="1" x14ac:dyDescent="0.25">
      <c r="A2" s="28" t="s">
        <v>55</v>
      </c>
      <c r="B2" s="31"/>
      <c r="F2" s="91" t="s">
        <v>20</v>
      </c>
      <c r="G2" s="91"/>
      <c r="H2" s="91"/>
      <c r="I2" s="91"/>
      <c r="J2" s="91"/>
      <c r="K2" s="91"/>
      <c r="L2" s="30"/>
      <c r="M2" s="30"/>
    </row>
    <row r="3" spans="1:14" ht="18" customHeight="1" x14ac:dyDescent="0.25">
      <c r="A3" s="32" t="s">
        <v>54</v>
      </c>
      <c r="B3" s="32"/>
      <c r="C3" s="32"/>
      <c r="D3" s="32"/>
      <c r="E3" s="32"/>
      <c r="F3" s="97"/>
      <c r="G3" s="97"/>
      <c r="H3" s="97"/>
      <c r="I3" s="97"/>
      <c r="J3" s="97"/>
      <c r="K3" s="97"/>
      <c r="L3" s="33"/>
      <c r="M3" s="33"/>
      <c r="N3" s="34"/>
    </row>
    <row r="4" spans="1:14" ht="54" customHeight="1" x14ac:dyDescent="0.3">
      <c r="A4" s="92" t="s">
        <v>51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35"/>
      <c r="M4" s="32"/>
    </row>
    <row r="5" spans="1:14" ht="15" hidden="1" customHeight="1" x14ac:dyDescent="0.25">
      <c r="A5" s="96" t="s">
        <v>15</v>
      </c>
      <c r="B5" s="96"/>
      <c r="C5" s="96"/>
      <c r="D5" s="96"/>
      <c r="E5" s="96"/>
      <c r="F5" s="96"/>
      <c r="G5" s="96"/>
      <c r="H5" s="96"/>
      <c r="I5" s="96"/>
      <c r="J5" s="96"/>
      <c r="K5" s="96"/>
    </row>
    <row r="6" spans="1:14" s="7" customFormat="1" ht="15" customHeight="1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7"/>
    </row>
    <row r="7" spans="1:14" s="9" customFormat="1" ht="9" customHeight="1" x14ac:dyDescent="0.25">
      <c r="A7" s="98" t="s">
        <v>14</v>
      </c>
      <c r="B7" s="38"/>
      <c r="C7" s="101" t="s">
        <v>2</v>
      </c>
      <c r="D7" s="93" t="s">
        <v>3</v>
      </c>
      <c r="E7" s="93" t="s">
        <v>4</v>
      </c>
      <c r="F7" s="93" t="s">
        <v>5</v>
      </c>
      <c r="G7" s="98" t="s">
        <v>16</v>
      </c>
      <c r="H7" s="93" t="s">
        <v>6</v>
      </c>
      <c r="I7" s="98" t="s">
        <v>8</v>
      </c>
      <c r="J7" s="93" t="s">
        <v>7</v>
      </c>
      <c r="K7" s="39"/>
      <c r="L7" s="40"/>
    </row>
    <row r="8" spans="1:14" s="9" customFormat="1" ht="16.5" customHeight="1" x14ac:dyDescent="0.25">
      <c r="A8" s="99"/>
      <c r="B8" s="41"/>
      <c r="C8" s="102"/>
      <c r="D8" s="94"/>
      <c r="E8" s="94"/>
      <c r="F8" s="94"/>
      <c r="G8" s="99"/>
      <c r="H8" s="94"/>
      <c r="I8" s="99"/>
      <c r="J8" s="94"/>
      <c r="K8" s="42" t="s">
        <v>9</v>
      </c>
      <c r="L8" s="43" t="s">
        <v>10</v>
      </c>
    </row>
    <row r="9" spans="1:14" s="9" customFormat="1" ht="36.75" customHeight="1" x14ac:dyDescent="0.25">
      <c r="A9" s="100"/>
      <c r="B9" s="44"/>
      <c r="C9" s="103"/>
      <c r="D9" s="95"/>
      <c r="E9" s="95"/>
      <c r="F9" s="95"/>
      <c r="G9" s="100"/>
      <c r="H9" s="95"/>
      <c r="I9" s="100"/>
      <c r="J9" s="95"/>
      <c r="K9" s="14"/>
      <c r="L9" s="45"/>
      <c r="M9" s="6"/>
    </row>
    <row r="10" spans="1:14" s="21" customFormat="1" ht="20.25" customHeight="1" x14ac:dyDescent="0.25">
      <c r="A10" s="13" t="s">
        <v>1</v>
      </c>
      <c r="B10" s="13"/>
      <c r="C10" s="46"/>
      <c r="D10" s="46"/>
      <c r="E10" s="13" t="s">
        <v>17</v>
      </c>
      <c r="F10" s="20"/>
      <c r="G10" s="12"/>
      <c r="H10" s="20"/>
      <c r="I10" s="12"/>
      <c r="J10" s="19">
        <f>SUM(J11:J30)</f>
        <v>2629373000</v>
      </c>
      <c r="K10" s="20"/>
      <c r="L10" s="47"/>
      <c r="M10" s="20"/>
    </row>
    <row r="11" spans="1:14" s="73" customFormat="1" ht="18" customHeight="1" x14ac:dyDescent="0.25">
      <c r="A11" s="66"/>
      <c r="B11" s="66"/>
      <c r="C11" s="66" t="s">
        <v>22</v>
      </c>
      <c r="D11" s="67">
        <v>42527</v>
      </c>
      <c r="E11" s="68" t="s">
        <v>61</v>
      </c>
      <c r="F11" s="66">
        <v>16003</v>
      </c>
      <c r="G11" s="69">
        <v>2016</v>
      </c>
      <c r="H11" s="66" t="s">
        <v>11</v>
      </c>
      <c r="I11" s="69">
        <v>4</v>
      </c>
      <c r="J11" s="26">
        <v>44000000</v>
      </c>
      <c r="K11" s="27" t="s">
        <v>45</v>
      </c>
      <c r="L11" s="71"/>
      <c r="M11" s="71"/>
      <c r="N11" s="72"/>
    </row>
    <row r="12" spans="1:14" s="73" customFormat="1" ht="18" customHeight="1" x14ac:dyDescent="0.25">
      <c r="A12" s="66"/>
      <c r="B12" s="66"/>
      <c r="C12" s="66" t="s">
        <v>44</v>
      </c>
      <c r="D12" s="67">
        <v>42527</v>
      </c>
      <c r="E12" s="68" t="s">
        <v>63</v>
      </c>
      <c r="F12" s="66">
        <v>16004</v>
      </c>
      <c r="G12" s="69">
        <v>2016</v>
      </c>
      <c r="H12" s="66" t="s">
        <v>64</v>
      </c>
      <c r="I12" s="69">
        <v>1</v>
      </c>
      <c r="J12" s="26">
        <v>18040000</v>
      </c>
      <c r="K12" s="27" t="s">
        <v>45</v>
      </c>
      <c r="L12" s="71"/>
      <c r="M12" s="71"/>
      <c r="N12" s="76"/>
    </row>
    <row r="13" spans="1:14" s="73" customFormat="1" ht="18" customHeight="1" x14ac:dyDescent="0.25">
      <c r="A13" s="66"/>
      <c r="B13" s="66"/>
      <c r="C13" s="66" t="s">
        <v>25</v>
      </c>
      <c r="D13" s="67">
        <v>42527</v>
      </c>
      <c r="E13" s="68" t="s">
        <v>62</v>
      </c>
      <c r="F13" s="66">
        <v>16005</v>
      </c>
      <c r="G13" s="69">
        <v>2016</v>
      </c>
      <c r="H13" s="66" t="s">
        <v>11</v>
      </c>
      <c r="I13" s="69">
        <v>1</v>
      </c>
      <c r="J13" s="26">
        <v>28050000</v>
      </c>
      <c r="K13" s="27" t="s">
        <v>45</v>
      </c>
      <c r="L13" s="71"/>
      <c r="M13" s="71"/>
      <c r="N13" s="76"/>
    </row>
    <row r="14" spans="1:14" s="73" customFormat="1" ht="18" customHeight="1" x14ac:dyDescent="0.25">
      <c r="A14" s="66"/>
      <c r="B14" s="66"/>
      <c r="C14" s="66" t="s">
        <v>27</v>
      </c>
      <c r="D14" s="67">
        <v>42681</v>
      </c>
      <c r="E14" s="68" t="s">
        <v>79</v>
      </c>
      <c r="F14" s="66">
        <v>16008</v>
      </c>
      <c r="G14" s="69">
        <v>2016</v>
      </c>
      <c r="H14" s="66" t="s">
        <v>50</v>
      </c>
      <c r="I14" s="69">
        <v>1</v>
      </c>
      <c r="J14" s="26">
        <v>85000000</v>
      </c>
      <c r="K14" s="27" t="s">
        <v>80</v>
      </c>
      <c r="L14" s="71"/>
      <c r="M14" s="71"/>
    </row>
    <row r="15" spans="1:14" s="73" customFormat="1" ht="18" customHeight="1" x14ac:dyDescent="0.25">
      <c r="A15" s="66"/>
      <c r="B15" s="66"/>
      <c r="C15" s="66" t="s">
        <v>28</v>
      </c>
      <c r="D15" s="67">
        <v>42696</v>
      </c>
      <c r="E15" s="68" t="s">
        <v>81</v>
      </c>
      <c r="F15" s="66">
        <v>16013</v>
      </c>
      <c r="G15" s="69">
        <v>2016</v>
      </c>
      <c r="H15" s="66" t="s">
        <v>11</v>
      </c>
      <c r="I15" s="69">
        <v>1</v>
      </c>
      <c r="J15" s="26">
        <v>21835000</v>
      </c>
      <c r="K15" s="27" t="s">
        <v>75</v>
      </c>
      <c r="L15" s="71"/>
      <c r="M15" s="75"/>
    </row>
    <row r="16" spans="1:14" s="73" customFormat="1" ht="18" customHeight="1" x14ac:dyDescent="0.25">
      <c r="A16" s="66"/>
      <c r="B16" s="66"/>
      <c r="C16" s="66" t="s">
        <v>29</v>
      </c>
      <c r="D16" s="67">
        <v>42696</v>
      </c>
      <c r="E16" s="68" t="s">
        <v>82</v>
      </c>
      <c r="F16" s="66">
        <v>16014</v>
      </c>
      <c r="G16" s="69">
        <v>2016</v>
      </c>
      <c r="H16" s="66" t="s">
        <v>11</v>
      </c>
      <c r="I16" s="69">
        <v>1</v>
      </c>
      <c r="J16" s="26">
        <v>19998000</v>
      </c>
      <c r="K16" s="27" t="s">
        <v>75</v>
      </c>
      <c r="L16" s="71"/>
      <c r="M16" s="75"/>
    </row>
    <row r="17" spans="1:13" s="73" customFormat="1" ht="18" customHeight="1" x14ac:dyDescent="0.25">
      <c r="A17" s="66"/>
      <c r="B17" s="66"/>
      <c r="C17" s="66" t="s">
        <v>30</v>
      </c>
      <c r="D17" s="67">
        <v>42696</v>
      </c>
      <c r="E17" s="68" t="s">
        <v>83</v>
      </c>
      <c r="F17" s="66">
        <v>16015</v>
      </c>
      <c r="G17" s="69">
        <v>2016</v>
      </c>
      <c r="H17" s="66" t="s">
        <v>11</v>
      </c>
      <c r="I17" s="69">
        <v>1</v>
      </c>
      <c r="J17" s="26">
        <v>38740000</v>
      </c>
      <c r="K17" s="27" t="s">
        <v>75</v>
      </c>
      <c r="L17" s="71"/>
      <c r="M17" s="75"/>
    </row>
    <row r="18" spans="1:13" s="73" customFormat="1" ht="18" customHeight="1" x14ac:dyDescent="0.25">
      <c r="A18" s="66"/>
      <c r="B18" s="66"/>
      <c r="C18" s="66" t="s">
        <v>84</v>
      </c>
      <c r="D18" s="67">
        <v>42697</v>
      </c>
      <c r="E18" s="68" t="s">
        <v>85</v>
      </c>
      <c r="F18" s="66">
        <v>16016</v>
      </c>
      <c r="G18" s="69">
        <v>2016</v>
      </c>
      <c r="H18" s="66" t="s">
        <v>11</v>
      </c>
      <c r="I18" s="69">
        <v>1</v>
      </c>
      <c r="J18" s="26">
        <v>148500000</v>
      </c>
      <c r="K18" s="27" t="s">
        <v>68</v>
      </c>
      <c r="L18" s="71"/>
      <c r="M18" s="75"/>
    </row>
    <row r="19" spans="1:13" s="73" customFormat="1" ht="18" customHeight="1" x14ac:dyDescent="0.25">
      <c r="A19" s="66"/>
      <c r="B19" s="66"/>
      <c r="C19" s="66" t="s">
        <v>31</v>
      </c>
      <c r="D19" s="67">
        <v>42697</v>
      </c>
      <c r="E19" s="68" t="s">
        <v>86</v>
      </c>
      <c r="F19" s="66">
        <v>16017</v>
      </c>
      <c r="G19" s="69">
        <v>2016</v>
      </c>
      <c r="H19" s="66" t="s">
        <v>11</v>
      </c>
      <c r="I19" s="69">
        <v>2</v>
      </c>
      <c r="J19" s="26">
        <v>50600000</v>
      </c>
      <c r="K19" s="27" t="s">
        <v>45</v>
      </c>
      <c r="L19" s="71"/>
      <c r="M19" s="75"/>
    </row>
    <row r="20" spans="1:13" s="73" customFormat="1" ht="33" x14ac:dyDescent="0.25">
      <c r="A20" s="66"/>
      <c r="B20" s="66"/>
      <c r="C20" s="66" t="s">
        <v>32</v>
      </c>
      <c r="D20" s="67">
        <v>42719</v>
      </c>
      <c r="E20" s="68" t="s">
        <v>87</v>
      </c>
      <c r="F20" s="66">
        <v>16018</v>
      </c>
      <c r="G20" s="69">
        <v>2016</v>
      </c>
      <c r="H20" s="66" t="s">
        <v>23</v>
      </c>
      <c r="I20" s="69">
        <v>1</v>
      </c>
      <c r="J20" s="26">
        <v>62700000</v>
      </c>
      <c r="K20" s="27" t="s">
        <v>78</v>
      </c>
      <c r="L20" s="71"/>
      <c r="M20" s="75"/>
    </row>
    <row r="21" spans="1:13" s="73" customFormat="1" x14ac:dyDescent="0.25">
      <c r="A21" s="66"/>
      <c r="B21" s="66"/>
      <c r="C21" s="66" t="s">
        <v>33</v>
      </c>
      <c r="D21" s="67">
        <v>42719</v>
      </c>
      <c r="E21" s="68" t="s">
        <v>88</v>
      </c>
      <c r="F21" s="66">
        <v>16019</v>
      </c>
      <c r="G21" s="69">
        <v>2016</v>
      </c>
      <c r="H21" s="66" t="s">
        <v>11</v>
      </c>
      <c r="I21" s="69">
        <v>1</v>
      </c>
      <c r="J21" s="26">
        <v>24200000</v>
      </c>
      <c r="K21" s="27" t="s">
        <v>78</v>
      </c>
      <c r="L21" s="71"/>
      <c r="M21" s="75"/>
    </row>
    <row r="22" spans="1:13" s="73" customFormat="1" x14ac:dyDescent="0.25">
      <c r="A22" s="66"/>
      <c r="B22" s="66"/>
      <c r="C22" s="66" t="s">
        <v>34</v>
      </c>
      <c r="D22" s="67">
        <v>42719</v>
      </c>
      <c r="E22" s="68" t="s">
        <v>89</v>
      </c>
      <c r="F22" s="66">
        <v>16020</v>
      </c>
      <c r="G22" s="69">
        <v>2016</v>
      </c>
      <c r="H22" s="66" t="s">
        <v>23</v>
      </c>
      <c r="I22" s="69">
        <v>1</v>
      </c>
      <c r="J22" s="26">
        <v>38500000</v>
      </c>
      <c r="K22" s="27" t="s">
        <v>78</v>
      </c>
      <c r="L22" s="71"/>
      <c r="M22" s="75"/>
    </row>
    <row r="23" spans="1:13" s="73" customFormat="1" x14ac:dyDescent="0.25">
      <c r="A23" s="66"/>
      <c r="B23" s="66"/>
      <c r="C23" s="66" t="s">
        <v>90</v>
      </c>
      <c r="D23" s="67">
        <v>42719</v>
      </c>
      <c r="E23" s="68" t="s">
        <v>91</v>
      </c>
      <c r="F23" s="66">
        <v>16021</v>
      </c>
      <c r="G23" s="69">
        <v>2016</v>
      </c>
      <c r="H23" s="66" t="s">
        <v>23</v>
      </c>
      <c r="I23" s="69">
        <v>1</v>
      </c>
      <c r="J23" s="26">
        <v>16500000</v>
      </c>
      <c r="K23" s="27" t="s">
        <v>78</v>
      </c>
      <c r="L23" s="71"/>
      <c r="M23" s="75"/>
    </row>
    <row r="24" spans="1:13" s="73" customFormat="1" x14ac:dyDescent="0.25">
      <c r="A24" s="66"/>
      <c r="B24" s="66"/>
      <c r="C24" s="66" t="s">
        <v>35</v>
      </c>
      <c r="D24" s="67">
        <v>42719</v>
      </c>
      <c r="E24" s="68" t="s">
        <v>92</v>
      </c>
      <c r="F24" s="66">
        <v>16022</v>
      </c>
      <c r="G24" s="69">
        <v>2016</v>
      </c>
      <c r="H24" s="66" t="s">
        <v>23</v>
      </c>
      <c r="I24" s="69">
        <v>1</v>
      </c>
      <c r="J24" s="26">
        <v>11550000</v>
      </c>
      <c r="K24" s="27" t="s">
        <v>78</v>
      </c>
      <c r="L24" s="71"/>
      <c r="M24" s="75"/>
    </row>
    <row r="25" spans="1:13" s="73" customFormat="1" ht="33" x14ac:dyDescent="0.25">
      <c r="A25" s="66"/>
      <c r="B25" s="66"/>
      <c r="C25" s="66" t="s">
        <v>93</v>
      </c>
      <c r="D25" s="67">
        <v>42719</v>
      </c>
      <c r="E25" s="68" t="s">
        <v>94</v>
      </c>
      <c r="F25" s="66">
        <v>16023</v>
      </c>
      <c r="G25" s="69">
        <v>2016</v>
      </c>
      <c r="H25" s="66" t="s">
        <v>11</v>
      </c>
      <c r="I25" s="69">
        <v>1</v>
      </c>
      <c r="J25" s="26">
        <v>18260000</v>
      </c>
      <c r="K25" s="27" t="s">
        <v>78</v>
      </c>
      <c r="L25" s="71"/>
      <c r="M25" s="75"/>
    </row>
    <row r="26" spans="1:13" s="73" customFormat="1" x14ac:dyDescent="0.25">
      <c r="A26" s="66"/>
      <c r="B26" s="66"/>
      <c r="C26" s="66" t="s">
        <v>36</v>
      </c>
      <c r="D26" s="67">
        <v>42719</v>
      </c>
      <c r="E26" s="68" t="s">
        <v>96</v>
      </c>
      <c r="F26" s="66">
        <v>16024</v>
      </c>
      <c r="G26" s="69">
        <v>2016</v>
      </c>
      <c r="H26" s="66" t="s">
        <v>23</v>
      </c>
      <c r="I26" s="69">
        <v>10</v>
      </c>
      <c r="J26" s="26">
        <v>837830000</v>
      </c>
      <c r="K26" s="27" t="s">
        <v>52</v>
      </c>
      <c r="L26" s="71"/>
      <c r="M26" s="75"/>
    </row>
    <row r="27" spans="1:13" s="73" customFormat="1" ht="33" x14ac:dyDescent="0.25">
      <c r="A27" s="66"/>
      <c r="B27" s="66"/>
      <c r="C27" s="66" t="s">
        <v>37</v>
      </c>
      <c r="D27" s="67">
        <v>42719</v>
      </c>
      <c r="E27" s="68" t="s">
        <v>97</v>
      </c>
      <c r="F27" s="66">
        <v>16025</v>
      </c>
      <c r="G27" s="69">
        <v>2016</v>
      </c>
      <c r="H27" s="66" t="s">
        <v>23</v>
      </c>
      <c r="I27" s="69">
        <v>1</v>
      </c>
      <c r="J27" s="26">
        <v>149690000</v>
      </c>
      <c r="K27" s="27" t="s">
        <v>98</v>
      </c>
      <c r="L27" s="71"/>
      <c r="M27" s="75"/>
    </row>
    <row r="28" spans="1:13" s="73" customFormat="1" ht="33" x14ac:dyDescent="0.25">
      <c r="A28" s="66"/>
      <c r="B28" s="66"/>
      <c r="C28" s="66" t="s">
        <v>38</v>
      </c>
      <c r="D28" s="67">
        <v>42719</v>
      </c>
      <c r="E28" s="68" t="s">
        <v>99</v>
      </c>
      <c r="F28" s="66">
        <v>16026</v>
      </c>
      <c r="G28" s="69">
        <v>2016</v>
      </c>
      <c r="H28" s="66" t="s">
        <v>23</v>
      </c>
      <c r="I28" s="69">
        <v>2</v>
      </c>
      <c r="J28" s="26">
        <v>403200000</v>
      </c>
      <c r="K28" s="27" t="s">
        <v>98</v>
      </c>
      <c r="L28" s="71"/>
      <c r="M28" s="75"/>
    </row>
    <row r="29" spans="1:13" s="73" customFormat="1" ht="33" x14ac:dyDescent="0.25">
      <c r="A29" s="66"/>
      <c r="B29" s="66"/>
      <c r="C29" s="66" t="s">
        <v>39</v>
      </c>
      <c r="D29" s="67">
        <v>42719</v>
      </c>
      <c r="E29" s="68" t="s">
        <v>100</v>
      </c>
      <c r="F29" s="66">
        <v>16027</v>
      </c>
      <c r="G29" s="69">
        <v>2016</v>
      </c>
      <c r="H29" s="66" t="s">
        <v>23</v>
      </c>
      <c r="I29" s="69">
        <v>1</v>
      </c>
      <c r="J29" s="26">
        <v>305850000</v>
      </c>
      <c r="K29" s="27" t="s">
        <v>98</v>
      </c>
      <c r="L29" s="71"/>
      <c r="M29" s="75"/>
    </row>
    <row r="30" spans="1:13" s="73" customFormat="1" x14ac:dyDescent="0.25">
      <c r="A30" s="66"/>
      <c r="B30" s="66"/>
      <c r="C30" s="66" t="s">
        <v>40</v>
      </c>
      <c r="D30" s="67">
        <v>42719</v>
      </c>
      <c r="E30" s="68" t="s">
        <v>95</v>
      </c>
      <c r="F30" s="66">
        <v>16028</v>
      </c>
      <c r="G30" s="69">
        <v>2016</v>
      </c>
      <c r="H30" s="66" t="s">
        <v>23</v>
      </c>
      <c r="I30" s="69">
        <v>1</v>
      </c>
      <c r="J30" s="26">
        <v>306330000</v>
      </c>
      <c r="K30" s="27" t="s">
        <v>52</v>
      </c>
      <c r="L30" s="71"/>
      <c r="M30" s="75"/>
    </row>
    <row r="31" spans="1:13" s="21" customFormat="1" ht="18" customHeight="1" x14ac:dyDescent="0.25">
      <c r="A31" s="46"/>
      <c r="B31" s="46"/>
      <c r="C31" s="46"/>
      <c r="D31" s="48"/>
      <c r="E31" s="49"/>
      <c r="F31" s="46"/>
      <c r="G31" s="18"/>
      <c r="H31" s="46"/>
      <c r="I31" s="18"/>
      <c r="J31" s="5"/>
      <c r="K31" s="16"/>
      <c r="L31" s="47"/>
      <c r="M31" s="52"/>
    </row>
    <row r="32" spans="1:13" s="21" customFormat="1" ht="18" customHeight="1" x14ac:dyDescent="0.25">
      <c r="A32" s="46"/>
      <c r="B32" s="46"/>
      <c r="C32" s="46"/>
      <c r="D32" s="48"/>
      <c r="E32" s="49"/>
      <c r="F32" s="46"/>
      <c r="G32" s="18"/>
      <c r="H32" s="46"/>
      <c r="I32" s="18"/>
      <c r="J32" s="5"/>
      <c r="K32" s="16"/>
      <c r="L32" s="47"/>
      <c r="M32" s="52"/>
    </row>
    <row r="33" spans="1:14" s="21" customFormat="1" ht="23.25" customHeight="1" x14ac:dyDescent="0.25">
      <c r="A33" s="13" t="s">
        <v>0</v>
      </c>
      <c r="B33" s="13"/>
      <c r="C33" s="18"/>
      <c r="D33" s="18"/>
      <c r="E33" s="13" t="s">
        <v>47</v>
      </c>
      <c r="F33" s="46"/>
      <c r="G33" s="46"/>
      <c r="H33" s="46"/>
      <c r="I33" s="46"/>
      <c r="J33" s="19">
        <f>SUM(J34:J35)</f>
        <v>96673142</v>
      </c>
      <c r="K33" s="20"/>
      <c r="L33" s="47"/>
    </row>
    <row r="34" spans="1:14" s="21" customFormat="1" ht="33.75" customHeight="1" x14ac:dyDescent="0.25">
      <c r="A34" s="46"/>
      <c r="B34" s="46"/>
      <c r="C34" s="46" t="s">
        <v>49</v>
      </c>
      <c r="D34" s="48">
        <v>42726</v>
      </c>
      <c r="E34" s="49" t="s">
        <v>101</v>
      </c>
      <c r="F34" s="46">
        <v>16031</v>
      </c>
      <c r="G34" s="18">
        <v>2016</v>
      </c>
      <c r="H34" s="46" t="s">
        <v>23</v>
      </c>
      <c r="I34" s="18">
        <v>1</v>
      </c>
      <c r="J34" s="5">
        <v>50977142</v>
      </c>
      <c r="K34" s="16" t="s">
        <v>71</v>
      </c>
      <c r="L34" s="47"/>
      <c r="M34" s="47"/>
      <c r="N34" s="50"/>
    </row>
    <row r="35" spans="1:14" s="21" customFormat="1" ht="18" customHeight="1" x14ac:dyDescent="0.25">
      <c r="A35" s="46"/>
      <c r="B35" s="46"/>
      <c r="C35" s="1" t="s">
        <v>41</v>
      </c>
      <c r="D35" s="48">
        <v>42726</v>
      </c>
      <c r="E35" s="3" t="s">
        <v>102</v>
      </c>
      <c r="F35" s="46">
        <v>16032</v>
      </c>
      <c r="G35" s="18">
        <v>2016</v>
      </c>
      <c r="H35" s="46" t="s">
        <v>23</v>
      </c>
      <c r="I35" s="18">
        <v>1</v>
      </c>
      <c r="J35" s="5">
        <v>45696000</v>
      </c>
      <c r="K35" s="16" t="s">
        <v>98</v>
      </c>
      <c r="L35" s="47"/>
      <c r="M35" s="47"/>
      <c r="N35" s="51"/>
    </row>
    <row r="36" spans="1:14" s="21" customFormat="1" ht="23.25" customHeight="1" x14ac:dyDescent="0.25">
      <c r="A36" s="13" t="s">
        <v>12</v>
      </c>
      <c r="B36" s="13"/>
      <c r="C36" s="18"/>
      <c r="D36" s="18"/>
      <c r="E36" s="17" t="s">
        <v>46</v>
      </c>
      <c r="F36" s="46"/>
      <c r="G36" s="46"/>
      <c r="H36" s="46"/>
      <c r="I36" s="46"/>
      <c r="J36" s="19">
        <f>SUM(J37)</f>
        <v>42000000</v>
      </c>
      <c r="K36" s="20"/>
      <c r="L36" s="47"/>
    </row>
    <row r="37" spans="1:14" s="73" customFormat="1" ht="66" x14ac:dyDescent="0.25">
      <c r="A37" s="66">
        <v>1</v>
      </c>
      <c r="B37" s="66"/>
      <c r="C37" s="22" t="s">
        <v>43</v>
      </c>
      <c r="D37" s="23">
        <v>42527</v>
      </c>
      <c r="E37" s="24" t="s">
        <v>60</v>
      </c>
      <c r="F37" s="66">
        <v>16002</v>
      </c>
      <c r="G37" s="69">
        <v>2016</v>
      </c>
      <c r="H37" s="25" t="s">
        <v>11</v>
      </c>
      <c r="I37" s="69">
        <v>1</v>
      </c>
      <c r="J37" s="26">
        <v>42000000</v>
      </c>
      <c r="K37" s="27" t="s">
        <v>45</v>
      </c>
      <c r="L37" s="74"/>
      <c r="M37" s="75"/>
      <c r="N37" s="76"/>
    </row>
    <row r="38" spans="1:14" s="21" customFormat="1" ht="18" customHeight="1" x14ac:dyDescent="0.25">
      <c r="A38" s="46"/>
      <c r="B38" s="46"/>
      <c r="C38" s="1"/>
      <c r="D38" s="2"/>
      <c r="E38" s="3"/>
      <c r="F38" s="46"/>
      <c r="G38" s="18"/>
      <c r="H38" s="4"/>
      <c r="I38" s="18"/>
      <c r="J38" s="5"/>
      <c r="K38" s="16"/>
      <c r="L38" s="47"/>
      <c r="M38" s="47"/>
      <c r="N38" s="51"/>
    </row>
    <row r="39" spans="1:14" s="21" customFormat="1" ht="23.25" customHeight="1" x14ac:dyDescent="0.25">
      <c r="A39" s="13" t="s">
        <v>42</v>
      </c>
      <c r="B39" s="13"/>
      <c r="C39" s="18"/>
      <c r="D39" s="18"/>
      <c r="E39" s="17" t="s">
        <v>56</v>
      </c>
      <c r="F39" s="46"/>
      <c r="G39" s="46"/>
      <c r="H39" s="46"/>
      <c r="I39" s="46"/>
      <c r="J39" s="19">
        <f>SUM(J40:J41)</f>
        <v>30800000</v>
      </c>
      <c r="K39" s="20"/>
      <c r="L39" s="47"/>
    </row>
    <row r="40" spans="1:14" s="73" customFormat="1" ht="33.75" customHeight="1" x14ac:dyDescent="0.25">
      <c r="A40" s="66">
        <v>1</v>
      </c>
      <c r="B40" s="66"/>
      <c r="C40" s="66" t="s">
        <v>57</v>
      </c>
      <c r="D40" s="67">
        <v>42475</v>
      </c>
      <c r="E40" s="68" t="s">
        <v>58</v>
      </c>
      <c r="F40" s="66">
        <v>16001</v>
      </c>
      <c r="G40" s="69">
        <v>2016</v>
      </c>
      <c r="H40" s="69" t="s">
        <v>11</v>
      </c>
      <c r="I40" s="69">
        <v>1</v>
      </c>
      <c r="J40" s="26">
        <v>14200000</v>
      </c>
      <c r="K40" s="70" t="s">
        <v>59</v>
      </c>
      <c r="L40" s="71"/>
      <c r="M40" s="71"/>
      <c r="N40" s="72"/>
    </row>
    <row r="41" spans="1:14" s="73" customFormat="1" ht="18" customHeight="1" x14ac:dyDescent="0.25">
      <c r="A41" s="66"/>
      <c r="B41" s="66"/>
      <c r="C41" s="22" t="s">
        <v>76</v>
      </c>
      <c r="D41" s="23">
        <v>42640</v>
      </c>
      <c r="E41" s="24" t="s">
        <v>77</v>
      </c>
      <c r="F41" s="66">
        <v>16006</v>
      </c>
      <c r="G41" s="69">
        <v>2016</v>
      </c>
      <c r="H41" s="25" t="s">
        <v>11</v>
      </c>
      <c r="I41" s="69">
        <v>1</v>
      </c>
      <c r="J41" s="26">
        <v>16600000</v>
      </c>
      <c r="K41" s="70" t="s">
        <v>59</v>
      </c>
      <c r="L41" s="77"/>
      <c r="M41" s="71"/>
      <c r="N41" s="76"/>
    </row>
    <row r="42" spans="1:14" s="21" customFormat="1" ht="18" customHeight="1" x14ac:dyDescent="0.25">
      <c r="A42" s="46"/>
      <c r="B42" s="46"/>
      <c r="C42" s="1"/>
      <c r="D42" s="2"/>
      <c r="E42" s="3"/>
      <c r="F42" s="46"/>
      <c r="G42" s="18"/>
      <c r="H42" s="4"/>
      <c r="I42" s="18"/>
      <c r="J42" s="5"/>
      <c r="K42" s="16"/>
      <c r="L42" s="53"/>
      <c r="M42" s="52"/>
      <c r="N42" s="51"/>
    </row>
    <row r="43" spans="1:14" s="21" customFormat="1" ht="28.5" customHeight="1" x14ac:dyDescent="0.25">
      <c r="A43" s="46"/>
      <c r="B43" s="46"/>
      <c r="C43" s="46"/>
      <c r="D43" s="55"/>
      <c r="E43" s="15" t="s">
        <v>24</v>
      </c>
      <c r="F43" s="46"/>
      <c r="G43" s="18"/>
      <c r="H43" s="46"/>
      <c r="I43" s="18"/>
      <c r="J43" s="19">
        <f>SUM(J44:J44)</f>
        <v>17266000</v>
      </c>
      <c r="K43" s="20"/>
    </row>
    <row r="44" spans="1:14" s="21" customFormat="1" ht="18" customHeight="1" x14ac:dyDescent="0.25">
      <c r="A44" s="46"/>
      <c r="B44" s="46"/>
      <c r="C44" s="1" t="s">
        <v>65</v>
      </c>
      <c r="D44" s="2">
        <v>42605</v>
      </c>
      <c r="E44" s="3" t="s">
        <v>66</v>
      </c>
      <c r="F44" s="46" t="s">
        <v>67</v>
      </c>
      <c r="G44" s="18">
        <v>2016</v>
      </c>
      <c r="H44" s="4" t="s">
        <v>11</v>
      </c>
      <c r="I44" s="18">
        <v>1</v>
      </c>
      <c r="J44" s="5">
        <v>17266000</v>
      </c>
      <c r="K44" s="16" t="s">
        <v>68</v>
      </c>
      <c r="L44" s="54"/>
      <c r="M44" s="47"/>
      <c r="N44" s="51"/>
    </row>
    <row r="45" spans="1:14" s="21" customFormat="1" ht="28.5" customHeight="1" x14ac:dyDescent="0.25">
      <c r="A45" s="46"/>
      <c r="B45" s="46"/>
      <c r="C45" s="46"/>
      <c r="D45" s="55"/>
      <c r="E45" s="15" t="s">
        <v>103</v>
      </c>
      <c r="F45" s="46"/>
      <c r="G45" s="18"/>
      <c r="H45" s="46"/>
      <c r="I45" s="18"/>
      <c r="J45" s="19">
        <f>SUM(J46:J48)</f>
        <v>69938000</v>
      </c>
      <c r="K45" s="20"/>
    </row>
    <row r="46" spans="1:14" s="21" customFormat="1" ht="18" customHeight="1" x14ac:dyDescent="0.25">
      <c r="A46" s="46"/>
      <c r="B46" s="46"/>
      <c r="C46" s="1"/>
      <c r="D46" s="2">
        <v>42592</v>
      </c>
      <c r="E46" s="3" t="s">
        <v>69</v>
      </c>
      <c r="F46" s="46" t="s">
        <v>70</v>
      </c>
      <c r="G46" s="18">
        <v>2016</v>
      </c>
      <c r="H46" s="4" t="s">
        <v>11</v>
      </c>
      <c r="I46" s="18">
        <v>1</v>
      </c>
      <c r="J46" s="5">
        <v>10400000</v>
      </c>
      <c r="K46" s="16" t="s">
        <v>71</v>
      </c>
      <c r="L46" s="54"/>
      <c r="M46" s="47"/>
      <c r="N46" s="51"/>
    </row>
    <row r="47" spans="1:14" s="21" customFormat="1" ht="18" customHeight="1" x14ac:dyDescent="0.25">
      <c r="A47" s="46"/>
      <c r="B47" s="46"/>
      <c r="C47" s="1"/>
      <c r="D47" s="2">
        <v>42592</v>
      </c>
      <c r="E47" s="3" t="s">
        <v>72</v>
      </c>
      <c r="F47" s="46" t="s">
        <v>73</v>
      </c>
      <c r="G47" s="18">
        <v>2016</v>
      </c>
      <c r="H47" s="4" t="s">
        <v>11</v>
      </c>
      <c r="I47" s="18">
        <v>2</v>
      </c>
      <c r="J47" s="5">
        <v>25006000</v>
      </c>
      <c r="K47" s="16" t="s">
        <v>71</v>
      </c>
      <c r="L47" s="54"/>
      <c r="M47" s="47"/>
      <c r="N47" s="51"/>
    </row>
    <row r="48" spans="1:14" s="21" customFormat="1" ht="18" customHeight="1" x14ac:dyDescent="0.25">
      <c r="A48" s="46"/>
      <c r="B48" s="46"/>
      <c r="C48" s="1"/>
      <c r="D48" s="2">
        <v>42592</v>
      </c>
      <c r="E48" s="3" t="s">
        <v>69</v>
      </c>
      <c r="F48" s="46" t="s">
        <v>74</v>
      </c>
      <c r="G48" s="18">
        <v>2016</v>
      </c>
      <c r="H48" s="4" t="s">
        <v>11</v>
      </c>
      <c r="I48" s="18">
        <v>2</v>
      </c>
      <c r="J48" s="5">
        <v>34532000</v>
      </c>
      <c r="K48" s="16" t="s">
        <v>71</v>
      </c>
      <c r="L48" s="54"/>
      <c r="M48" s="47"/>
      <c r="N48" s="51"/>
    </row>
    <row r="49" spans="1:14" s="21" customFormat="1" ht="18" customHeight="1" x14ac:dyDescent="0.25">
      <c r="A49" s="46"/>
      <c r="B49" s="46"/>
      <c r="C49" s="1"/>
      <c r="D49" s="2"/>
      <c r="E49" s="3"/>
      <c r="F49" s="46"/>
      <c r="G49" s="18"/>
      <c r="H49" s="4"/>
      <c r="I49" s="18"/>
      <c r="J49" s="5"/>
      <c r="K49" s="16"/>
      <c r="L49" s="54"/>
      <c r="M49" s="47"/>
      <c r="N49" s="51"/>
    </row>
    <row r="50" spans="1:14" s="21" customFormat="1" ht="18.75" customHeight="1" x14ac:dyDescent="0.25">
      <c r="A50" s="49"/>
      <c r="B50" s="49"/>
      <c r="C50" s="49"/>
      <c r="D50" s="49"/>
      <c r="E50" s="17" t="s">
        <v>26</v>
      </c>
      <c r="F50" s="46"/>
      <c r="G50" s="20"/>
      <c r="H50" s="46"/>
      <c r="I50" s="56"/>
      <c r="J50" s="19">
        <f>J43+J39+J36+J33+J10</f>
        <v>2816112142</v>
      </c>
      <c r="K50" s="57"/>
      <c r="L50" s="47"/>
      <c r="M50" s="20"/>
    </row>
    <row r="51" spans="1:14" s="9" customFormat="1" ht="1.5" customHeight="1" x14ac:dyDescent="0.25">
      <c r="C51" s="10"/>
      <c r="D51" s="10"/>
      <c r="F51" s="10"/>
      <c r="G51" s="10"/>
      <c r="H51" s="10"/>
      <c r="I51" s="10"/>
      <c r="L51" s="11"/>
    </row>
    <row r="52" spans="1:14" s="9" customFormat="1" ht="17.25" customHeight="1" x14ac:dyDescent="0.25">
      <c r="C52" s="58"/>
      <c r="D52" s="58"/>
      <c r="E52" s="58"/>
      <c r="F52" s="58"/>
      <c r="G52" s="58"/>
      <c r="H52" s="58"/>
      <c r="I52" s="90"/>
      <c r="J52" s="90"/>
      <c r="K52" s="90"/>
      <c r="L52" s="11"/>
    </row>
    <row r="53" spans="1:14" s="9" customFormat="1" ht="14.25" customHeight="1" x14ac:dyDescent="0.25">
      <c r="A53" s="59" t="s">
        <v>19</v>
      </c>
      <c r="B53" s="59"/>
      <c r="C53" s="59"/>
      <c r="D53" s="59"/>
      <c r="E53" s="59"/>
      <c r="F53" s="60"/>
      <c r="G53" s="60"/>
      <c r="H53" s="60"/>
      <c r="I53" s="78">
        <f>+J50+J45</f>
        <v>2886050142</v>
      </c>
      <c r="J53" s="79">
        <v>2886050142</v>
      </c>
      <c r="K53" s="59"/>
      <c r="L53" s="61"/>
      <c r="M53" s="59"/>
    </row>
    <row r="54" spans="1:14" s="9" customFormat="1" ht="14.25" customHeight="1" x14ac:dyDescent="0.25">
      <c r="C54" s="58"/>
      <c r="D54" s="58"/>
      <c r="E54" s="58"/>
      <c r="F54" s="58"/>
      <c r="G54" s="58"/>
      <c r="H54" s="58"/>
      <c r="I54" s="10"/>
      <c r="J54" s="10"/>
      <c r="L54" s="11"/>
    </row>
    <row r="55" spans="1:14" s="9" customFormat="1" ht="14.25" customHeight="1" x14ac:dyDescent="0.25">
      <c r="C55" s="58"/>
      <c r="D55" s="58"/>
      <c r="E55" s="58"/>
      <c r="F55" s="58"/>
      <c r="G55" s="58"/>
      <c r="H55" s="58"/>
      <c r="I55" s="10"/>
      <c r="J55" s="10"/>
      <c r="L55" s="11"/>
    </row>
    <row r="56" spans="1:14" s="9" customFormat="1" ht="8.25" customHeight="1" x14ac:dyDescent="0.25">
      <c r="C56" s="58"/>
      <c r="D56" s="58"/>
      <c r="E56" s="58"/>
      <c r="F56" s="58"/>
      <c r="G56" s="58"/>
      <c r="H56" s="58"/>
      <c r="I56" s="10"/>
      <c r="J56" s="10"/>
      <c r="L56" s="11"/>
    </row>
    <row r="57" spans="1:14" s="9" customFormat="1" ht="24" customHeight="1" x14ac:dyDescent="0.25">
      <c r="C57" s="58"/>
      <c r="D57" s="58"/>
      <c r="E57" s="58"/>
      <c r="F57" s="58"/>
      <c r="G57" s="58"/>
      <c r="H57" s="58"/>
      <c r="I57" s="10"/>
      <c r="J57" s="10"/>
      <c r="L57" s="11"/>
    </row>
    <row r="58" spans="1:14" s="9" customFormat="1" ht="14.25" customHeight="1" x14ac:dyDescent="0.25">
      <c r="C58" s="58"/>
      <c r="D58" s="58"/>
      <c r="E58" s="58"/>
      <c r="F58" s="58"/>
      <c r="G58" s="58"/>
      <c r="H58" s="58"/>
      <c r="I58" s="10"/>
      <c r="J58" s="10"/>
      <c r="L58" s="11"/>
    </row>
    <row r="59" spans="1:14" s="9" customFormat="1" x14ac:dyDescent="0.25">
      <c r="A59" s="9" t="s">
        <v>18</v>
      </c>
      <c r="F59" s="10"/>
      <c r="G59" s="10"/>
      <c r="H59" s="10"/>
      <c r="L59" s="11"/>
    </row>
    <row r="60" spans="1:14" s="9" customFormat="1" ht="18" x14ac:dyDescent="0.25">
      <c r="C60" s="10"/>
      <c r="D60" s="10"/>
      <c r="F60" s="10"/>
      <c r="G60" s="10"/>
      <c r="H60" s="10"/>
      <c r="I60" s="10"/>
      <c r="K60" s="62"/>
      <c r="L60" s="11"/>
    </row>
    <row r="61" spans="1:14" s="9" customFormat="1" ht="18" x14ac:dyDescent="0.25">
      <c r="C61" s="10"/>
      <c r="D61" s="10"/>
      <c r="F61" s="10"/>
      <c r="G61" s="10"/>
      <c r="H61" s="10"/>
      <c r="I61" s="10"/>
      <c r="J61" s="63"/>
      <c r="K61" s="62"/>
      <c r="L61" s="11"/>
    </row>
    <row r="62" spans="1:14" s="9" customFormat="1" ht="18" x14ac:dyDescent="0.25">
      <c r="C62" s="10"/>
      <c r="D62" s="10"/>
      <c r="F62" s="10"/>
      <c r="G62" s="10"/>
      <c r="H62" s="10"/>
      <c r="I62" s="10"/>
      <c r="J62" s="11"/>
      <c r="K62" s="62"/>
      <c r="L62" s="11"/>
    </row>
    <row r="63" spans="1:14" s="9" customFormat="1" ht="18" x14ac:dyDescent="0.25">
      <c r="C63" s="10"/>
      <c r="D63" s="10"/>
      <c r="F63" s="10"/>
      <c r="G63" s="10"/>
      <c r="H63" s="10"/>
      <c r="I63" s="10"/>
      <c r="J63" s="11"/>
      <c r="K63" s="62"/>
      <c r="L63" s="11"/>
    </row>
    <row r="64" spans="1:14" s="9" customFormat="1" ht="18" x14ac:dyDescent="0.25">
      <c r="C64" s="10"/>
      <c r="D64" s="10"/>
      <c r="F64" s="10"/>
      <c r="G64" s="10"/>
      <c r="H64" s="10"/>
      <c r="I64" s="10"/>
      <c r="J64" s="11"/>
      <c r="K64" s="62"/>
      <c r="L64" s="11"/>
    </row>
    <row r="65" spans="3:12" s="9" customFormat="1" ht="18" x14ac:dyDescent="0.25">
      <c r="C65" s="10"/>
      <c r="D65" s="10"/>
      <c r="F65" s="10"/>
      <c r="G65" s="10"/>
      <c r="H65" s="10"/>
      <c r="I65" s="10"/>
      <c r="J65" s="11"/>
      <c r="K65" s="62"/>
      <c r="L65" s="11"/>
    </row>
    <row r="66" spans="3:12" s="9" customFormat="1" ht="18" x14ac:dyDescent="0.25">
      <c r="C66" s="10"/>
      <c r="D66" s="10"/>
      <c r="F66" s="10"/>
      <c r="G66" s="10"/>
      <c r="H66" s="10"/>
      <c r="I66" s="10"/>
      <c r="J66" s="11"/>
      <c r="K66" s="62"/>
      <c r="L66" s="11"/>
    </row>
    <row r="67" spans="3:12" s="9" customFormat="1" ht="18" x14ac:dyDescent="0.25">
      <c r="C67" s="10"/>
      <c r="D67" s="10"/>
      <c r="F67" s="10"/>
      <c r="G67" s="10"/>
      <c r="H67" s="10"/>
      <c r="I67" s="10"/>
      <c r="J67" s="11"/>
      <c r="K67" s="62"/>
      <c r="L67" s="11"/>
    </row>
    <row r="68" spans="3:12" s="9" customFormat="1" ht="18" x14ac:dyDescent="0.25">
      <c r="C68" s="10"/>
      <c r="D68" s="10"/>
      <c r="F68" s="10"/>
      <c r="G68" s="10"/>
      <c r="H68" s="10"/>
      <c r="I68" s="10"/>
      <c r="J68" s="64"/>
      <c r="K68" s="62"/>
      <c r="L68" s="11"/>
    </row>
    <row r="69" spans="3:12" s="9" customFormat="1" ht="18" x14ac:dyDescent="0.25">
      <c r="C69" s="10"/>
      <c r="D69" s="10"/>
      <c r="F69" s="10"/>
      <c r="G69" s="10"/>
      <c r="H69" s="10"/>
      <c r="I69" s="10"/>
      <c r="J69" s="11"/>
      <c r="K69" s="62"/>
      <c r="L69" s="11"/>
    </row>
    <row r="70" spans="3:12" s="9" customFormat="1" ht="18" x14ac:dyDescent="0.25">
      <c r="C70" s="10"/>
      <c r="D70" s="10"/>
      <c r="F70" s="10"/>
      <c r="G70" s="10"/>
      <c r="H70" s="10"/>
      <c r="I70" s="10"/>
      <c r="J70" s="11"/>
      <c r="K70" s="62"/>
      <c r="L70" s="11"/>
    </row>
    <row r="71" spans="3:12" s="9" customFormat="1" ht="18" x14ac:dyDescent="0.25">
      <c r="C71" s="10"/>
      <c r="D71" s="10"/>
      <c r="F71" s="10"/>
      <c r="G71" s="10"/>
      <c r="H71" s="10"/>
      <c r="I71" s="10"/>
      <c r="J71" s="11"/>
      <c r="K71" s="62"/>
      <c r="L71" s="11"/>
    </row>
    <row r="72" spans="3:12" s="9" customFormat="1" ht="18" x14ac:dyDescent="0.25">
      <c r="C72" s="10"/>
      <c r="D72" s="10"/>
      <c r="F72" s="10"/>
      <c r="G72" s="10"/>
      <c r="H72" s="10"/>
      <c r="I72" s="10"/>
      <c r="J72" s="11"/>
      <c r="K72" s="62"/>
      <c r="L72" s="11"/>
    </row>
    <row r="73" spans="3:12" s="9" customFormat="1" ht="18" x14ac:dyDescent="0.25">
      <c r="C73" s="10"/>
      <c r="D73" s="10"/>
      <c r="F73" s="10"/>
      <c r="G73" s="10"/>
      <c r="H73" s="10"/>
      <c r="I73" s="10"/>
      <c r="J73" s="11"/>
      <c r="K73" s="62"/>
      <c r="L73" s="11"/>
    </row>
    <row r="74" spans="3:12" s="9" customFormat="1" ht="18" x14ac:dyDescent="0.25">
      <c r="C74" s="10"/>
      <c r="D74" s="10"/>
      <c r="F74" s="10"/>
      <c r="G74" s="10"/>
      <c r="H74" s="10"/>
      <c r="I74" s="10"/>
      <c r="J74" s="61"/>
      <c r="K74" s="62"/>
      <c r="L74" s="11"/>
    </row>
    <row r="75" spans="3:12" s="9" customFormat="1" ht="18" x14ac:dyDescent="0.25">
      <c r="C75" s="10"/>
      <c r="D75" s="10"/>
      <c r="F75" s="10"/>
      <c r="G75" s="10"/>
      <c r="H75" s="10"/>
      <c r="I75" s="10"/>
      <c r="J75" s="11"/>
      <c r="K75" s="62"/>
      <c r="L75" s="11"/>
    </row>
    <row r="76" spans="3:12" s="9" customFormat="1" ht="18" x14ac:dyDescent="0.25">
      <c r="C76" s="10"/>
      <c r="D76" s="10"/>
      <c r="F76" s="10"/>
      <c r="G76" s="10"/>
      <c r="H76" s="10"/>
      <c r="I76" s="10"/>
      <c r="J76" s="11"/>
      <c r="K76" s="62"/>
      <c r="L76" s="11"/>
    </row>
    <row r="77" spans="3:12" s="9" customFormat="1" ht="18" x14ac:dyDescent="0.25">
      <c r="C77" s="10"/>
      <c r="D77" s="10"/>
      <c r="F77" s="10"/>
      <c r="G77" s="10"/>
      <c r="H77" s="10"/>
      <c r="I77" s="10"/>
      <c r="J77" s="11"/>
      <c r="K77" s="62"/>
      <c r="L77" s="11"/>
    </row>
    <row r="78" spans="3:12" s="9" customFormat="1" ht="18" x14ac:dyDescent="0.25">
      <c r="C78" s="10"/>
      <c r="D78" s="10"/>
      <c r="F78" s="10"/>
      <c r="G78" s="10"/>
      <c r="H78" s="10"/>
      <c r="I78" s="10"/>
      <c r="J78" s="11"/>
      <c r="K78" s="62"/>
      <c r="L78" s="11"/>
    </row>
    <row r="79" spans="3:12" s="9" customFormat="1" ht="18" x14ac:dyDescent="0.25">
      <c r="C79" s="10"/>
      <c r="D79" s="10"/>
      <c r="F79" s="10"/>
      <c r="G79" s="10"/>
      <c r="H79" s="10"/>
      <c r="I79" s="10"/>
      <c r="J79" s="11"/>
      <c r="K79" s="62"/>
      <c r="L79" s="11"/>
    </row>
    <row r="80" spans="3:12" s="9" customFormat="1" x14ac:dyDescent="0.25">
      <c r="C80" s="10"/>
      <c r="D80" s="10"/>
      <c r="F80" s="10"/>
      <c r="G80" s="10"/>
      <c r="H80" s="10"/>
      <c r="I80" s="10"/>
      <c r="J80" s="11"/>
      <c r="L80" s="11"/>
    </row>
    <row r="81" spans="3:12" s="9" customFormat="1" x14ac:dyDescent="0.25">
      <c r="C81" s="10"/>
      <c r="D81" s="10"/>
      <c r="F81" s="10"/>
      <c r="G81" s="10"/>
      <c r="H81" s="10"/>
      <c r="I81" s="10"/>
      <c r="J81" s="11"/>
      <c r="L81" s="11"/>
    </row>
    <row r="82" spans="3:12" s="9" customFormat="1" x14ac:dyDescent="0.25">
      <c r="C82" s="10"/>
      <c r="D82" s="10"/>
      <c r="F82" s="10"/>
      <c r="G82" s="10"/>
      <c r="H82" s="10"/>
      <c r="I82" s="10"/>
      <c r="J82" s="11"/>
      <c r="L82" s="11"/>
    </row>
    <row r="83" spans="3:12" s="9" customFormat="1" x14ac:dyDescent="0.25">
      <c r="C83" s="10"/>
      <c r="D83" s="10"/>
      <c r="F83" s="10"/>
      <c r="G83" s="10"/>
      <c r="H83" s="10"/>
      <c r="I83" s="10"/>
      <c r="L83" s="11"/>
    </row>
    <row r="84" spans="3:12" s="9" customFormat="1" x14ac:dyDescent="0.25">
      <c r="C84" s="10"/>
      <c r="D84" s="10"/>
      <c r="F84" s="10"/>
      <c r="G84" s="10"/>
      <c r="H84" s="10"/>
      <c r="I84" s="10"/>
      <c r="L84" s="11"/>
    </row>
    <row r="85" spans="3:12" s="9" customFormat="1" x14ac:dyDescent="0.25">
      <c r="C85" s="10"/>
      <c r="D85" s="10"/>
      <c r="F85" s="10"/>
      <c r="G85" s="10"/>
      <c r="H85" s="10"/>
      <c r="I85" s="10"/>
      <c r="L85" s="11"/>
    </row>
    <row r="86" spans="3:12" s="9" customFormat="1" x14ac:dyDescent="0.25">
      <c r="C86" s="10"/>
      <c r="D86" s="10"/>
      <c r="F86" s="10"/>
      <c r="G86" s="10"/>
      <c r="H86" s="10"/>
      <c r="I86" s="10"/>
      <c r="L86" s="11"/>
    </row>
    <row r="87" spans="3:12" s="9" customFormat="1" x14ac:dyDescent="0.25">
      <c r="C87" s="10"/>
      <c r="D87" s="10"/>
      <c r="F87" s="10"/>
      <c r="G87" s="10"/>
      <c r="H87" s="10"/>
      <c r="I87" s="10"/>
      <c r="L87" s="11"/>
    </row>
    <row r="88" spans="3:12" s="9" customFormat="1" x14ac:dyDescent="0.25">
      <c r="C88" s="10"/>
      <c r="D88" s="10"/>
      <c r="F88" s="10"/>
      <c r="G88" s="10"/>
      <c r="H88" s="10"/>
      <c r="I88" s="10"/>
      <c r="L88" s="11"/>
    </row>
    <row r="89" spans="3:12" s="9" customFormat="1" x14ac:dyDescent="0.25">
      <c r="C89" s="10"/>
      <c r="D89" s="10"/>
      <c r="F89" s="10"/>
      <c r="G89" s="10"/>
      <c r="H89" s="10"/>
      <c r="I89" s="10"/>
      <c r="L89" s="11"/>
    </row>
    <row r="90" spans="3:12" s="9" customFormat="1" x14ac:dyDescent="0.25">
      <c r="C90" s="10"/>
      <c r="D90" s="10"/>
      <c r="F90" s="10"/>
      <c r="G90" s="10"/>
      <c r="H90" s="10"/>
      <c r="I90" s="10"/>
      <c r="L90" s="11"/>
    </row>
    <row r="91" spans="3:12" s="9" customFormat="1" x14ac:dyDescent="0.25">
      <c r="C91" s="10"/>
      <c r="D91" s="10"/>
      <c r="F91" s="10"/>
      <c r="G91" s="10"/>
      <c r="H91" s="10"/>
      <c r="I91" s="10"/>
      <c r="L91" s="11"/>
    </row>
    <row r="92" spans="3:12" s="9" customFormat="1" x14ac:dyDescent="0.25">
      <c r="C92" s="10"/>
      <c r="D92" s="10"/>
      <c r="F92" s="10"/>
      <c r="G92" s="10"/>
      <c r="H92" s="10"/>
      <c r="I92" s="10"/>
      <c r="L92" s="11"/>
    </row>
    <row r="93" spans="3:12" s="9" customFormat="1" x14ac:dyDescent="0.25">
      <c r="C93" s="10"/>
      <c r="D93" s="10"/>
      <c r="F93" s="10"/>
      <c r="G93" s="10"/>
      <c r="H93" s="10"/>
      <c r="I93" s="10"/>
      <c r="L93" s="11"/>
    </row>
    <row r="94" spans="3:12" s="9" customFormat="1" x14ac:dyDescent="0.25">
      <c r="C94" s="10"/>
      <c r="D94" s="10"/>
      <c r="F94" s="10"/>
      <c r="G94" s="10"/>
      <c r="H94" s="10"/>
      <c r="I94" s="10"/>
      <c r="L94" s="11"/>
    </row>
    <row r="95" spans="3:12" s="9" customFormat="1" x14ac:dyDescent="0.25">
      <c r="C95" s="10"/>
      <c r="D95" s="10"/>
      <c r="F95" s="10"/>
      <c r="G95" s="10"/>
      <c r="H95" s="10"/>
      <c r="I95" s="10"/>
      <c r="L95" s="11"/>
    </row>
    <row r="96" spans="3:12" s="9" customFormat="1" x14ac:dyDescent="0.25">
      <c r="C96" s="10"/>
      <c r="D96" s="10"/>
      <c r="F96" s="10"/>
      <c r="G96" s="10"/>
      <c r="H96" s="10"/>
      <c r="I96" s="10"/>
      <c r="L96" s="11"/>
    </row>
    <row r="97" spans="3:12" s="9" customFormat="1" x14ac:dyDescent="0.25">
      <c r="C97" s="10"/>
      <c r="D97" s="10"/>
      <c r="F97" s="10"/>
      <c r="G97" s="10"/>
      <c r="H97" s="10"/>
      <c r="I97" s="10"/>
      <c r="L97" s="11"/>
    </row>
    <row r="98" spans="3:12" s="9" customFormat="1" x14ac:dyDescent="0.25">
      <c r="C98" s="10"/>
      <c r="D98" s="10"/>
      <c r="F98" s="10"/>
      <c r="G98" s="10"/>
      <c r="H98" s="10"/>
      <c r="I98" s="10"/>
      <c r="L98" s="11"/>
    </row>
    <row r="99" spans="3:12" s="9" customFormat="1" x14ac:dyDescent="0.25">
      <c r="C99" s="10"/>
      <c r="D99" s="10"/>
      <c r="F99" s="10"/>
      <c r="G99" s="10"/>
      <c r="H99" s="10"/>
      <c r="I99" s="10"/>
      <c r="L99" s="11"/>
    </row>
    <row r="100" spans="3:12" s="9" customFormat="1" x14ac:dyDescent="0.25">
      <c r="C100" s="10"/>
      <c r="D100" s="10"/>
      <c r="F100" s="10"/>
      <c r="G100" s="10"/>
      <c r="H100" s="10"/>
      <c r="I100" s="10"/>
      <c r="L100" s="11"/>
    </row>
    <row r="101" spans="3:12" s="9" customFormat="1" x14ac:dyDescent="0.25">
      <c r="C101" s="10"/>
      <c r="D101" s="10"/>
      <c r="F101" s="10"/>
      <c r="G101" s="10"/>
      <c r="H101" s="10"/>
      <c r="I101" s="10"/>
      <c r="L101" s="11"/>
    </row>
    <row r="102" spans="3:12" s="9" customFormat="1" x14ac:dyDescent="0.25">
      <c r="C102" s="10"/>
      <c r="D102" s="10"/>
      <c r="F102" s="10"/>
      <c r="G102" s="10"/>
      <c r="H102" s="10"/>
      <c r="I102" s="10"/>
      <c r="L102" s="11"/>
    </row>
    <row r="103" spans="3:12" s="9" customFormat="1" x14ac:dyDescent="0.25">
      <c r="C103" s="10"/>
      <c r="D103" s="10"/>
      <c r="F103" s="10"/>
      <c r="G103" s="10"/>
      <c r="H103" s="10"/>
      <c r="I103" s="10"/>
      <c r="L103" s="11"/>
    </row>
    <row r="104" spans="3:12" s="9" customFormat="1" x14ac:dyDescent="0.25">
      <c r="C104" s="10"/>
      <c r="D104" s="10"/>
      <c r="F104" s="10"/>
      <c r="G104" s="10"/>
      <c r="H104" s="10"/>
      <c r="I104" s="10"/>
      <c r="L104" s="11"/>
    </row>
    <row r="105" spans="3:12" s="9" customFormat="1" x14ac:dyDescent="0.25">
      <c r="C105" s="10"/>
      <c r="D105" s="10"/>
      <c r="F105" s="10"/>
      <c r="G105" s="10"/>
      <c r="H105" s="10"/>
      <c r="I105" s="10"/>
      <c r="L105" s="11"/>
    </row>
    <row r="106" spans="3:12" s="9" customFormat="1" x14ac:dyDescent="0.25">
      <c r="C106" s="10"/>
      <c r="D106" s="10"/>
      <c r="F106" s="10"/>
      <c r="G106" s="10"/>
      <c r="H106" s="10"/>
      <c r="I106" s="10"/>
      <c r="L106" s="11"/>
    </row>
    <row r="107" spans="3:12" s="9" customFormat="1" x14ac:dyDescent="0.25">
      <c r="C107" s="10"/>
      <c r="D107" s="10"/>
      <c r="F107" s="10"/>
      <c r="G107" s="10"/>
      <c r="H107" s="10"/>
      <c r="I107" s="10"/>
      <c r="L107" s="11"/>
    </row>
    <row r="108" spans="3:12" s="9" customFormat="1" x14ac:dyDescent="0.25">
      <c r="C108" s="10"/>
      <c r="D108" s="10"/>
      <c r="F108" s="10"/>
      <c r="G108" s="10"/>
      <c r="H108" s="10"/>
      <c r="I108" s="10"/>
      <c r="L108" s="11"/>
    </row>
    <row r="109" spans="3:12" s="9" customFormat="1" x14ac:dyDescent="0.25">
      <c r="C109" s="10"/>
      <c r="D109" s="10"/>
      <c r="F109" s="10"/>
      <c r="G109" s="10"/>
      <c r="H109" s="10"/>
      <c r="I109" s="10"/>
      <c r="L109" s="11"/>
    </row>
    <row r="110" spans="3:12" s="9" customFormat="1" x14ac:dyDescent="0.25">
      <c r="C110" s="10"/>
      <c r="D110" s="10"/>
      <c r="F110" s="10"/>
      <c r="G110" s="10"/>
      <c r="H110" s="10"/>
      <c r="I110" s="10"/>
      <c r="L110" s="11"/>
    </row>
    <row r="111" spans="3:12" s="9" customFormat="1" x14ac:dyDescent="0.25">
      <c r="C111" s="10"/>
      <c r="D111" s="10"/>
      <c r="F111" s="10"/>
      <c r="G111" s="10"/>
      <c r="H111" s="10"/>
      <c r="I111" s="10"/>
      <c r="L111" s="11"/>
    </row>
    <row r="112" spans="3:12" s="9" customFormat="1" x14ac:dyDescent="0.25">
      <c r="C112" s="10"/>
      <c r="D112" s="10"/>
      <c r="F112" s="10"/>
      <c r="G112" s="10"/>
      <c r="H112" s="10"/>
      <c r="I112" s="10"/>
      <c r="L112" s="11"/>
    </row>
    <row r="113" spans="3:12" s="9" customFormat="1" x14ac:dyDescent="0.25">
      <c r="C113" s="10"/>
      <c r="D113" s="10"/>
      <c r="F113" s="10"/>
      <c r="G113" s="10"/>
      <c r="H113" s="10"/>
      <c r="I113" s="10"/>
      <c r="L113" s="11"/>
    </row>
    <row r="114" spans="3:12" s="9" customFormat="1" x14ac:dyDescent="0.25">
      <c r="C114" s="10"/>
      <c r="D114" s="10"/>
      <c r="F114" s="10"/>
      <c r="G114" s="10"/>
      <c r="H114" s="10"/>
      <c r="I114" s="10"/>
      <c r="L114" s="11"/>
    </row>
    <row r="115" spans="3:12" s="9" customFormat="1" x14ac:dyDescent="0.25">
      <c r="C115" s="10"/>
      <c r="D115" s="10"/>
      <c r="F115" s="10"/>
      <c r="G115" s="10"/>
      <c r="H115" s="10"/>
      <c r="I115" s="10"/>
      <c r="L115" s="11"/>
    </row>
    <row r="116" spans="3:12" s="9" customFormat="1" x14ac:dyDescent="0.25">
      <c r="C116" s="10"/>
      <c r="D116" s="10"/>
      <c r="F116" s="10"/>
      <c r="G116" s="10"/>
      <c r="H116" s="10"/>
      <c r="I116" s="10"/>
      <c r="L116" s="11"/>
    </row>
    <row r="117" spans="3:12" s="9" customFormat="1" x14ac:dyDescent="0.25">
      <c r="C117" s="10"/>
      <c r="D117" s="10"/>
      <c r="F117" s="10"/>
      <c r="G117" s="10"/>
      <c r="H117" s="10"/>
      <c r="I117" s="10"/>
      <c r="L117" s="11"/>
    </row>
    <row r="118" spans="3:12" s="9" customFormat="1" x14ac:dyDescent="0.25">
      <c r="C118" s="10"/>
      <c r="D118" s="10"/>
      <c r="F118" s="10"/>
      <c r="G118" s="10"/>
      <c r="H118" s="10"/>
      <c r="I118" s="10"/>
      <c r="L118" s="11"/>
    </row>
    <row r="119" spans="3:12" s="9" customFormat="1" x14ac:dyDescent="0.25">
      <c r="C119" s="10"/>
      <c r="D119" s="10"/>
      <c r="F119" s="10"/>
      <c r="G119" s="10"/>
      <c r="H119" s="10"/>
      <c r="I119" s="10"/>
      <c r="L119" s="11"/>
    </row>
    <row r="120" spans="3:12" s="9" customFormat="1" x14ac:dyDescent="0.25">
      <c r="C120" s="10"/>
      <c r="D120" s="10"/>
      <c r="F120" s="10"/>
      <c r="G120" s="10"/>
      <c r="H120" s="10"/>
      <c r="I120" s="10"/>
      <c r="L120" s="11"/>
    </row>
    <row r="121" spans="3:12" s="9" customFormat="1" x14ac:dyDescent="0.25">
      <c r="C121" s="10"/>
      <c r="D121" s="10"/>
      <c r="F121" s="10"/>
      <c r="G121" s="10"/>
      <c r="H121" s="10"/>
      <c r="I121" s="10"/>
      <c r="L121" s="11"/>
    </row>
    <row r="122" spans="3:12" s="9" customFormat="1" x14ac:dyDescent="0.25">
      <c r="C122" s="10"/>
      <c r="D122" s="10"/>
      <c r="F122" s="10"/>
      <c r="G122" s="10"/>
      <c r="H122" s="10"/>
      <c r="I122" s="10"/>
      <c r="L122" s="11"/>
    </row>
    <row r="123" spans="3:12" s="9" customFormat="1" x14ac:dyDescent="0.25">
      <c r="C123" s="10"/>
      <c r="D123" s="10"/>
      <c r="F123" s="10"/>
      <c r="G123" s="10"/>
      <c r="H123" s="10"/>
      <c r="I123" s="10"/>
      <c r="L123" s="11"/>
    </row>
    <row r="124" spans="3:12" s="9" customFormat="1" x14ac:dyDescent="0.25">
      <c r="C124" s="10"/>
      <c r="D124" s="10"/>
      <c r="F124" s="10"/>
      <c r="G124" s="10"/>
      <c r="H124" s="10"/>
      <c r="I124" s="10"/>
      <c r="L124" s="11"/>
    </row>
    <row r="125" spans="3:12" s="9" customFormat="1" x14ac:dyDescent="0.25">
      <c r="C125" s="10"/>
      <c r="D125" s="10"/>
      <c r="F125" s="10"/>
      <c r="G125" s="10"/>
      <c r="H125" s="10"/>
      <c r="I125" s="10"/>
      <c r="L125" s="11"/>
    </row>
    <row r="126" spans="3:12" s="9" customFormat="1" x14ac:dyDescent="0.25">
      <c r="C126" s="10"/>
      <c r="D126" s="10"/>
      <c r="F126" s="10"/>
      <c r="G126" s="10"/>
      <c r="H126" s="10"/>
      <c r="I126" s="10"/>
      <c r="L126" s="11"/>
    </row>
    <row r="127" spans="3:12" s="9" customFormat="1" x14ac:dyDescent="0.25">
      <c r="C127" s="10"/>
      <c r="D127" s="10"/>
      <c r="F127" s="10"/>
      <c r="G127" s="10"/>
      <c r="H127" s="10"/>
      <c r="I127" s="10"/>
      <c r="L127" s="11"/>
    </row>
    <row r="128" spans="3:12" s="9" customFormat="1" x14ac:dyDescent="0.25">
      <c r="C128" s="10"/>
      <c r="D128" s="10"/>
      <c r="F128" s="10"/>
      <c r="G128" s="10"/>
      <c r="H128" s="10"/>
      <c r="I128" s="10"/>
      <c r="L128" s="11"/>
    </row>
    <row r="129" spans="3:12" s="9" customFormat="1" x14ac:dyDescent="0.25">
      <c r="C129" s="10"/>
      <c r="D129" s="10"/>
      <c r="F129" s="10"/>
      <c r="G129" s="10"/>
      <c r="H129" s="10"/>
      <c r="I129" s="10"/>
      <c r="L129" s="11"/>
    </row>
    <row r="130" spans="3:12" s="9" customFormat="1" x14ac:dyDescent="0.25">
      <c r="C130" s="10"/>
      <c r="D130" s="10"/>
      <c r="F130" s="10"/>
      <c r="G130" s="10"/>
      <c r="H130" s="10"/>
      <c r="I130" s="10"/>
      <c r="L130" s="11"/>
    </row>
    <row r="131" spans="3:12" s="9" customFormat="1" x14ac:dyDescent="0.25">
      <c r="C131" s="10"/>
      <c r="D131" s="10"/>
      <c r="F131" s="10"/>
      <c r="G131" s="10"/>
      <c r="H131" s="10"/>
      <c r="I131" s="10"/>
      <c r="L131" s="11"/>
    </row>
    <row r="132" spans="3:12" s="9" customFormat="1" x14ac:dyDescent="0.25">
      <c r="C132" s="10"/>
      <c r="D132" s="10"/>
      <c r="F132" s="10"/>
      <c r="G132" s="10"/>
      <c r="H132" s="10"/>
      <c r="I132" s="10"/>
      <c r="L132" s="11"/>
    </row>
    <row r="133" spans="3:12" s="9" customFormat="1" x14ac:dyDescent="0.25">
      <c r="C133" s="10"/>
      <c r="D133" s="10"/>
      <c r="F133" s="10"/>
      <c r="G133" s="10"/>
      <c r="H133" s="10"/>
      <c r="I133" s="10"/>
      <c r="L133" s="11"/>
    </row>
    <row r="134" spans="3:12" s="9" customFormat="1" x14ac:dyDescent="0.25">
      <c r="C134" s="10"/>
      <c r="D134" s="10"/>
      <c r="F134" s="10"/>
      <c r="G134" s="10"/>
      <c r="H134" s="10"/>
      <c r="I134" s="10"/>
      <c r="L134" s="11"/>
    </row>
    <row r="135" spans="3:12" s="9" customFormat="1" x14ac:dyDescent="0.25">
      <c r="C135" s="10"/>
      <c r="D135" s="10"/>
      <c r="F135" s="10"/>
      <c r="G135" s="10"/>
      <c r="H135" s="10"/>
      <c r="I135" s="10"/>
      <c r="L135" s="11"/>
    </row>
    <row r="136" spans="3:12" s="9" customFormat="1" x14ac:dyDescent="0.25">
      <c r="C136" s="10"/>
      <c r="D136" s="10"/>
      <c r="F136" s="10"/>
      <c r="G136" s="10"/>
      <c r="H136" s="10"/>
      <c r="I136" s="10"/>
      <c r="L136" s="11"/>
    </row>
    <row r="137" spans="3:12" s="9" customFormat="1" x14ac:dyDescent="0.25">
      <c r="C137" s="10"/>
      <c r="D137" s="10"/>
      <c r="F137" s="10"/>
      <c r="G137" s="10"/>
      <c r="H137" s="10"/>
      <c r="I137" s="10"/>
      <c r="L137" s="11"/>
    </row>
    <row r="138" spans="3:12" s="9" customFormat="1" x14ac:dyDescent="0.25">
      <c r="C138" s="10"/>
      <c r="D138" s="10"/>
      <c r="F138" s="10"/>
      <c r="G138" s="10"/>
      <c r="H138" s="10"/>
      <c r="I138" s="10"/>
      <c r="L138" s="11"/>
    </row>
    <row r="139" spans="3:12" s="9" customFormat="1" x14ac:dyDescent="0.25">
      <c r="C139" s="10"/>
      <c r="D139" s="10"/>
      <c r="F139" s="10"/>
      <c r="G139" s="10"/>
      <c r="H139" s="10"/>
      <c r="I139" s="10"/>
      <c r="L139" s="11"/>
    </row>
    <row r="140" spans="3:12" s="9" customFormat="1" x14ac:dyDescent="0.25">
      <c r="C140" s="10"/>
      <c r="D140" s="10"/>
      <c r="F140" s="10"/>
      <c r="G140" s="10"/>
      <c r="H140" s="10"/>
      <c r="I140" s="10"/>
      <c r="L140" s="11"/>
    </row>
    <row r="141" spans="3:12" s="9" customFormat="1" x14ac:dyDescent="0.25">
      <c r="C141" s="10"/>
      <c r="D141" s="10"/>
      <c r="F141" s="10"/>
      <c r="G141" s="10"/>
      <c r="H141" s="10"/>
      <c r="I141" s="10"/>
      <c r="L141" s="11"/>
    </row>
    <row r="142" spans="3:12" s="9" customFormat="1" x14ac:dyDescent="0.25">
      <c r="C142" s="10"/>
      <c r="D142" s="10"/>
      <c r="F142" s="10"/>
      <c r="G142" s="10"/>
      <c r="H142" s="10"/>
      <c r="I142" s="10"/>
      <c r="L142" s="11"/>
    </row>
    <row r="143" spans="3:12" s="9" customFormat="1" x14ac:dyDescent="0.25">
      <c r="C143" s="10"/>
      <c r="D143" s="10"/>
      <c r="F143" s="10"/>
      <c r="G143" s="10"/>
      <c r="H143" s="10"/>
      <c r="I143" s="10"/>
      <c r="L143" s="11"/>
    </row>
    <row r="144" spans="3:12" s="9" customFormat="1" x14ac:dyDescent="0.25">
      <c r="C144" s="10"/>
      <c r="D144" s="10"/>
      <c r="F144" s="10"/>
      <c r="G144" s="10"/>
      <c r="H144" s="10"/>
      <c r="I144" s="10"/>
      <c r="L144" s="11"/>
    </row>
    <row r="145" spans="3:12" s="9" customFormat="1" x14ac:dyDescent="0.25">
      <c r="C145" s="10"/>
      <c r="D145" s="10"/>
      <c r="F145" s="10"/>
      <c r="G145" s="10"/>
      <c r="H145" s="10"/>
      <c r="I145" s="10"/>
      <c r="L145" s="11"/>
    </row>
    <row r="146" spans="3:12" s="9" customFormat="1" x14ac:dyDescent="0.25">
      <c r="C146" s="10"/>
      <c r="D146" s="10"/>
      <c r="F146" s="10"/>
      <c r="G146" s="10"/>
      <c r="H146" s="10"/>
      <c r="I146" s="10"/>
      <c r="L146" s="11"/>
    </row>
    <row r="147" spans="3:12" s="9" customFormat="1" x14ac:dyDescent="0.25">
      <c r="C147" s="10"/>
      <c r="D147" s="10"/>
      <c r="F147" s="10"/>
      <c r="G147" s="10"/>
      <c r="H147" s="10"/>
      <c r="I147" s="10"/>
      <c r="L147" s="11"/>
    </row>
    <row r="148" spans="3:12" s="9" customFormat="1" x14ac:dyDescent="0.25">
      <c r="C148" s="10"/>
      <c r="D148" s="10"/>
      <c r="F148" s="10"/>
      <c r="G148" s="10"/>
      <c r="H148" s="10"/>
      <c r="I148" s="10"/>
      <c r="L148" s="11"/>
    </row>
    <row r="149" spans="3:12" s="9" customFormat="1" x14ac:dyDescent="0.25">
      <c r="C149" s="10"/>
      <c r="D149" s="10"/>
      <c r="F149" s="10"/>
      <c r="G149" s="10"/>
      <c r="H149" s="10"/>
      <c r="I149" s="10"/>
      <c r="L149" s="11"/>
    </row>
    <row r="150" spans="3:12" s="9" customFormat="1" x14ac:dyDescent="0.25">
      <c r="C150" s="10"/>
      <c r="D150" s="10"/>
      <c r="F150" s="10"/>
      <c r="G150" s="10"/>
      <c r="H150" s="10"/>
      <c r="I150" s="10"/>
      <c r="L150" s="11"/>
    </row>
    <row r="151" spans="3:12" s="9" customFormat="1" x14ac:dyDescent="0.25">
      <c r="C151" s="10"/>
      <c r="D151" s="10"/>
      <c r="F151" s="10"/>
      <c r="G151" s="10"/>
      <c r="H151" s="10"/>
      <c r="I151" s="10"/>
      <c r="L151" s="11"/>
    </row>
    <row r="152" spans="3:12" s="9" customFormat="1" x14ac:dyDescent="0.25">
      <c r="C152" s="10"/>
      <c r="D152" s="10"/>
      <c r="F152" s="10"/>
      <c r="G152" s="10"/>
      <c r="H152" s="10"/>
      <c r="I152" s="10"/>
      <c r="L152" s="11"/>
    </row>
    <row r="153" spans="3:12" s="9" customFormat="1" x14ac:dyDescent="0.25">
      <c r="C153" s="10"/>
      <c r="D153" s="10"/>
      <c r="F153" s="10"/>
      <c r="G153" s="10"/>
      <c r="H153" s="10"/>
      <c r="I153" s="10"/>
      <c r="L153" s="11"/>
    </row>
    <row r="154" spans="3:12" s="9" customFormat="1" x14ac:dyDescent="0.25">
      <c r="C154" s="10"/>
      <c r="D154" s="10"/>
      <c r="F154" s="10"/>
      <c r="G154" s="10"/>
      <c r="H154" s="10"/>
      <c r="I154" s="10"/>
      <c r="L154" s="11"/>
    </row>
    <row r="155" spans="3:12" s="9" customFormat="1" x14ac:dyDescent="0.25">
      <c r="C155" s="10"/>
      <c r="D155" s="10"/>
      <c r="F155" s="10"/>
      <c r="G155" s="10"/>
      <c r="H155" s="10"/>
      <c r="I155" s="10"/>
      <c r="L155" s="11"/>
    </row>
    <row r="156" spans="3:12" s="9" customFormat="1" x14ac:dyDescent="0.25">
      <c r="C156" s="10"/>
      <c r="D156" s="10"/>
      <c r="F156" s="10"/>
      <c r="G156" s="10"/>
      <c r="H156" s="10"/>
      <c r="I156" s="10"/>
      <c r="L156" s="11"/>
    </row>
    <row r="157" spans="3:12" s="9" customFormat="1" x14ac:dyDescent="0.25">
      <c r="C157" s="10"/>
      <c r="D157" s="10"/>
      <c r="F157" s="10"/>
      <c r="G157" s="10"/>
      <c r="H157" s="10"/>
      <c r="I157" s="10"/>
      <c r="L157" s="11"/>
    </row>
    <row r="158" spans="3:12" s="9" customFormat="1" x14ac:dyDescent="0.25">
      <c r="C158" s="10"/>
      <c r="D158" s="10"/>
      <c r="F158" s="10"/>
      <c r="G158" s="10"/>
      <c r="H158" s="10"/>
      <c r="I158" s="10"/>
      <c r="L158" s="11"/>
    </row>
    <row r="159" spans="3:12" s="9" customFormat="1" x14ac:dyDescent="0.25">
      <c r="C159" s="10"/>
      <c r="D159" s="10"/>
      <c r="F159" s="10"/>
      <c r="G159" s="10"/>
      <c r="H159" s="10"/>
      <c r="I159" s="10"/>
      <c r="L159" s="11"/>
    </row>
    <row r="160" spans="3:12" s="9" customFormat="1" x14ac:dyDescent="0.25">
      <c r="C160" s="10"/>
      <c r="D160" s="10"/>
      <c r="F160" s="10"/>
      <c r="G160" s="10"/>
      <c r="H160" s="10"/>
      <c r="I160" s="10"/>
      <c r="L160" s="11"/>
    </row>
    <row r="161" spans="3:12" s="9" customFormat="1" x14ac:dyDescent="0.25">
      <c r="C161" s="10"/>
      <c r="D161" s="10"/>
      <c r="F161" s="10"/>
      <c r="G161" s="10"/>
      <c r="H161" s="10"/>
      <c r="I161" s="10"/>
      <c r="L161" s="11"/>
    </row>
  </sheetData>
  <autoFilter ref="A10:N40"/>
  <mergeCells count="15">
    <mergeCell ref="I52:K52"/>
    <mergeCell ref="F1:K1"/>
    <mergeCell ref="F2:K2"/>
    <mergeCell ref="A4:K4"/>
    <mergeCell ref="J7:J9"/>
    <mergeCell ref="A5:K5"/>
    <mergeCell ref="E7:E9"/>
    <mergeCell ref="H7:H9"/>
    <mergeCell ref="F3:K3"/>
    <mergeCell ref="I7:I9"/>
    <mergeCell ref="A7:A9"/>
    <mergeCell ref="F7:F9"/>
    <mergeCell ref="D7:D9"/>
    <mergeCell ref="G7:G9"/>
    <mergeCell ref="C7:C9"/>
  </mergeCells>
  <phoneticPr fontId="0" type="noConversion"/>
  <pageMargins left="0.81" right="0.18" top="0.32" bottom="0.4" header="0.17" footer="0.17"/>
  <pageSetup paperSize="8" orientation="landscape" r:id="rId1"/>
  <headerFooter>
    <oddFooter>&amp;CTrang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</sheetPr>
  <dimension ref="A1:G154"/>
  <sheetViews>
    <sheetView tabSelected="1" topLeftCell="A19" zoomScale="90" zoomScaleNormal="90" zoomScalePageLayoutView="60" workbookViewId="0">
      <selection activeCell="E43" sqref="E43"/>
    </sheetView>
  </sheetViews>
  <sheetFormatPr defaultRowHeight="16.5" x14ac:dyDescent="0.25"/>
  <cols>
    <col min="1" max="1" width="8" style="8" customWidth="1"/>
    <col min="2" max="2" width="61.85546875" style="8" bestFit="1" customWidth="1"/>
    <col min="3" max="3" width="7.7109375" style="65" customWidth="1"/>
    <col min="4" max="4" width="8.28515625" style="65" bestFit="1" customWidth="1"/>
    <col min="5" max="5" width="23.28515625" style="8" bestFit="1" customWidth="1"/>
    <col min="6" max="6" width="17.5703125" style="8" customWidth="1"/>
    <col min="7" max="7" width="8.28515625" style="34" hidden="1" customWidth="1"/>
    <col min="8" max="16384" width="9.140625" style="8"/>
  </cols>
  <sheetData>
    <row r="1" spans="1:7" s="29" customFormat="1" ht="20.100000000000001" customHeight="1" x14ac:dyDescent="0.25">
      <c r="A1" s="28" t="s">
        <v>113</v>
      </c>
      <c r="C1" s="91" t="s">
        <v>21</v>
      </c>
      <c r="D1" s="91"/>
      <c r="E1" s="91"/>
      <c r="F1" s="91"/>
      <c r="G1" s="30"/>
    </row>
    <row r="2" spans="1:7" s="29" customFormat="1" ht="20.100000000000001" customHeight="1" x14ac:dyDescent="0.25">
      <c r="A2" s="28" t="s">
        <v>114</v>
      </c>
      <c r="C2" s="91" t="s">
        <v>20</v>
      </c>
      <c r="D2" s="91"/>
      <c r="E2" s="91"/>
      <c r="F2" s="91"/>
      <c r="G2" s="30"/>
    </row>
    <row r="3" spans="1:7" ht="18" customHeight="1" x14ac:dyDescent="0.25">
      <c r="A3" s="32" t="s">
        <v>145</v>
      </c>
      <c r="B3" s="32"/>
      <c r="C3" s="97"/>
      <c r="D3" s="97"/>
      <c r="E3" s="97"/>
      <c r="F3" s="97"/>
      <c r="G3" s="33"/>
    </row>
    <row r="4" spans="1:7" x14ac:dyDescent="0.25">
      <c r="A4" s="32"/>
      <c r="B4" s="32"/>
      <c r="C4" s="85"/>
      <c r="D4" s="85"/>
      <c r="E4" s="85"/>
      <c r="F4" s="85"/>
      <c r="G4" s="35"/>
    </row>
    <row r="5" spans="1:7" ht="20.25" x14ac:dyDescent="0.3">
      <c r="A5" s="92" t="s">
        <v>144</v>
      </c>
      <c r="B5" s="92"/>
      <c r="C5" s="92"/>
      <c r="D5" s="92"/>
      <c r="E5" s="92"/>
      <c r="F5" s="92"/>
    </row>
    <row r="6" spans="1:7" s="7" customFormat="1" ht="17.25" customHeight="1" x14ac:dyDescent="0.3">
      <c r="A6" s="108" t="s">
        <v>105</v>
      </c>
      <c r="B6" s="108"/>
      <c r="C6" s="108"/>
      <c r="D6" s="108"/>
      <c r="E6" s="108"/>
      <c r="F6" s="108"/>
      <c r="G6" s="37"/>
    </row>
    <row r="7" spans="1:7" s="9" customFormat="1" ht="9" customHeight="1" x14ac:dyDescent="0.25">
      <c r="A7" s="36"/>
      <c r="B7" s="36"/>
      <c r="C7" s="36"/>
      <c r="D7" s="36"/>
      <c r="E7" s="36"/>
      <c r="F7" s="36"/>
      <c r="G7" s="40"/>
    </row>
    <row r="8" spans="1:7" s="9" customFormat="1" ht="16.5" customHeight="1" x14ac:dyDescent="0.25">
      <c r="A8" s="98" t="s">
        <v>14</v>
      </c>
      <c r="B8" s="93" t="s">
        <v>4</v>
      </c>
      <c r="C8" s="93" t="s">
        <v>6</v>
      </c>
      <c r="D8" s="98" t="s">
        <v>8</v>
      </c>
      <c r="E8" s="93" t="s">
        <v>7</v>
      </c>
      <c r="F8" s="104" t="s">
        <v>135</v>
      </c>
      <c r="G8" s="43" t="s">
        <v>10</v>
      </c>
    </row>
    <row r="9" spans="1:7" s="9" customFormat="1" ht="36.75" customHeight="1" x14ac:dyDescent="0.25">
      <c r="A9" s="99"/>
      <c r="B9" s="94"/>
      <c r="C9" s="94"/>
      <c r="D9" s="99"/>
      <c r="E9" s="94"/>
      <c r="F9" s="105"/>
      <c r="G9" s="45"/>
    </row>
    <row r="10" spans="1:7" s="21" customFormat="1" ht="20.25" customHeight="1" x14ac:dyDescent="0.25">
      <c r="A10" s="100"/>
      <c r="B10" s="95"/>
      <c r="C10" s="95"/>
      <c r="D10" s="100"/>
      <c r="E10" s="95"/>
      <c r="F10" s="106"/>
      <c r="G10" s="47"/>
    </row>
    <row r="11" spans="1:7" s="21" customFormat="1" x14ac:dyDescent="0.25">
      <c r="A11" s="13" t="s">
        <v>1</v>
      </c>
      <c r="B11" s="86" t="s">
        <v>136</v>
      </c>
      <c r="C11" s="20"/>
      <c r="D11" s="12"/>
      <c r="E11" s="19">
        <f>+SUM(E12:E20)</f>
        <v>909513900</v>
      </c>
      <c r="F11" s="20"/>
      <c r="G11" s="47"/>
    </row>
    <row r="12" spans="1:7" s="21" customFormat="1" x14ac:dyDescent="0.25">
      <c r="A12" s="46">
        <v>1</v>
      </c>
      <c r="B12" s="49" t="s">
        <v>115</v>
      </c>
      <c r="C12" s="46" t="s">
        <v>11</v>
      </c>
      <c r="D12" s="18">
        <v>1</v>
      </c>
      <c r="E12" s="5">
        <v>226379100</v>
      </c>
      <c r="F12" s="16"/>
      <c r="G12" s="47"/>
    </row>
    <row r="13" spans="1:7" s="21" customFormat="1" x14ac:dyDescent="0.25">
      <c r="A13" s="46">
        <f t="shared" ref="A13:A33" si="0">+A12+1</f>
        <v>2</v>
      </c>
      <c r="B13" s="49" t="s">
        <v>116</v>
      </c>
      <c r="C13" s="46" t="s">
        <v>11</v>
      </c>
      <c r="D13" s="18">
        <v>1</v>
      </c>
      <c r="E13" s="5">
        <v>406070000</v>
      </c>
      <c r="F13" s="16"/>
      <c r="G13" s="47"/>
    </row>
    <row r="14" spans="1:7" s="21" customFormat="1" x14ac:dyDescent="0.25">
      <c r="A14" s="46">
        <f t="shared" si="0"/>
        <v>3</v>
      </c>
      <c r="B14" s="49" t="s">
        <v>117</v>
      </c>
      <c r="C14" s="46" t="s">
        <v>11</v>
      </c>
      <c r="D14" s="18">
        <v>1</v>
      </c>
      <c r="E14" s="5">
        <v>26482800</v>
      </c>
      <c r="F14" s="16"/>
      <c r="G14" s="47"/>
    </row>
    <row r="15" spans="1:7" s="21" customFormat="1" ht="33" x14ac:dyDescent="0.25">
      <c r="A15" s="46">
        <f t="shared" si="0"/>
        <v>4</v>
      </c>
      <c r="B15" s="49" t="s">
        <v>118</v>
      </c>
      <c r="C15" s="46" t="s">
        <v>11</v>
      </c>
      <c r="D15" s="18">
        <v>1</v>
      </c>
      <c r="E15" s="5">
        <v>164782000</v>
      </c>
      <c r="F15" s="16"/>
      <c r="G15" s="47"/>
    </row>
    <row r="16" spans="1:7" s="21" customFormat="1" x14ac:dyDescent="0.25">
      <c r="A16" s="46">
        <f t="shared" si="0"/>
        <v>5</v>
      </c>
      <c r="B16" s="49" t="s">
        <v>106</v>
      </c>
      <c r="C16" s="46" t="s">
        <v>11</v>
      </c>
      <c r="D16" s="18">
        <v>1</v>
      </c>
      <c r="E16" s="5">
        <v>19000000</v>
      </c>
      <c r="F16" s="16" t="s">
        <v>146</v>
      </c>
      <c r="G16" s="47"/>
    </row>
    <row r="17" spans="1:7" s="21" customFormat="1" x14ac:dyDescent="0.25">
      <c r="A17" s="46">
        <f t="shared" si="0"/>
        <v>6</v>
      </c>
      <c r="B17" s="49" t="s">
        <v>109</v>
      </c>
      <c r="C17" s="46" t="s">
        <v>23</v>
      </c>
      <c r="D17" s="18">
        <v>1</v>
      </c>
      <c r="E17" s="5">
        <v>15000000</v>
      </c>
      <c r="F17" s="16" t="s">
        <v>143</v>
      </c>
      <c r="G17" s="47"/>
    </row>
    <row r="18" spans="1:7" s="21" customFormat="1" ht="33" x14ac:dyDescent="0.25">
      <c r="A18" s="46">
        <f t="shared" si="0"/>
        <v>7</v>
      </c>
      <c r="B18" s="49" t="s">
        <v>110</v>
      </c>
      <c r="C18" s="46" t="s">
        <v>23</v>
      </c>
      <c r="D18" s="18">
        <v>1</v>
      </c>
      <c r="E18" s="5">
        <v>23300000</v>
      </c>
      <c r="F18" s="16" t="s">
        <v>143</v>
      </c>
      <c r="G18" s="47"/>
    </row>
    <row r="19" spans="1:7" s="21" customFormat="1" ht="33" x14ac:dyDescent="0.25">
      <c r="A19" s="46">
        <f t="shared" si="0"/>
        <v>8</v>
      </c>
      <c r="B19" s="49" t="s">
        <v>111</v>
      </c>
      <c r="C19" s="46" t="s">
        <v>23</v>
      </c>
      <c r="D19" s="18">
        <v>1</v>
      </c>
      <c r="E19" s="5">
        <v>15000000</v>
      </c>
      <c r="F19" s="16" t="s">
        <v>143</v>
      </c>
      <c r="G19" s="47"/>
    </row>
    <row r="20" spans="1:7" s="21" customFormat="1" ht="33" x14ac:dyDescent="0.25">
      <c r="A20" s="46">
        <f t="shared" si="0"/>
        <v>9</v>
      </c>
      <c r="B20" s="49" t="s">
        <v>127</v>
      </c>
      <c r="C20" s="46" t="s">
        <v>23</v>
      </c>
      <c r="D20" s="18">
        <v>1</v>
      </c>
      <c r="E20" s="5">
        <v>13500000</v>
      </c>
      <c r="F20" s="16" t="s">
        <v>143</v>
      </c>
      <c r="G20" s="47"/>
    </row>
    <row r="21" spans="1:7" s="21" customFormat="1" x14ac:dyDescent="0.25">
      <c r="A21" s="13" t="s">
        <v>0</v>
      </c>
      <c r="B21" s="83" t="s">
        <v>137</v>
      </c>
      <c r="C21" s="46"/>
      <c r="D21" s="18"/>
      <c r="E21" s="19">
        <f>+E22+E23</f>
        <v>688553700</v>
      </c>
      <c r="F21" s="16"/>
      <c r="G21" s="47"/>
    </row>
    <row r="22" spans="1:7" s="21" customFormat="1" x14ac:dyDescent="0.25">
      <c r="A22" s="46">
        <f>+A20+1</f>
        <v>10</v>
      </c>
      <c r="B22" s="49" t="s">
        <v>119</v>
      </c>
      <c r="C22" s="46" t="s">
        <v>11</v>
      </c>
      <c r="D22" s="18">
        <v>3</v>
      </c>
      <c r="E22" s="5">
        <v>503173800</v>
      </c>
      <c r="F22" s="16"/>
      <c r="G22" s="47"/>
    </row>
    <row r="23" spans="1:7" s="21" customFormat="1" x14ac:dyDescent="0.25">
      <c r="A23" s="46">
        <f t="shared" si="0"/>
        <v>11</v>
      </c>
      <c r="B23" s="49" t="s">
        <v>120</v>
      </c>
      <c r="C23" s="46" t="s">
        <v>11</v>
      </c>
      <c r="D23" s="18">
        <v>3</v>
      </c>
      <c r="E23" s="5">
        <v>185379900</v>
      </c>
      <c r="F23" s="16"/>
      <c r="G23" s="47"/>
    </row>
    <row r="24" spans="1:7" s="21" customFormat="1" ht="21" customHeight="1" x14ac:dyDescent="0.25">
      <c r="A24" s="13" t="s">
        <v>12</v>
      </c>
      <c r="B24" s="83" t="s">
        <v>138</v>
      </c>
      <c r="C24" s="46"/>
      <c r="D24" s="18"/>
      <c r="E24" s="19">
        <f>+E25+E26</f>
        <v>711308800</v>
      </c>
      <c r="F24" s="16"/>
      <c r="G24" s="47"/>
    </row>
    <row r="25" spans="1:7" s="21" customFormat="1" ht="21" customHeight="1" x14ac:dyDescent="0.25">
      <c r="A25" s="46">
        <f>+A23+1</f>
        <v>12</v>
      </c>
      <c r="B25" s="49" t="s">
        <v>121</v>
      </c>
      <c r="C25" s="46" t="s">
        <v>23</v>
      </c>
      <c r="D25" s="18">
        <v>24</v>
      </c>
      <c r="E25" s="5">
        <v>701500800</v>
      </c>
      <c r="F25" s="16"/>
      <c r="G25" s="47"/>
    </row>
    <row r="26" spans="1:7" s="21" customFormat="1" ht="21" customHeight="1" x14ac:dyDescent="0.25">
      <c r="A26" s="46">
        <f>+A25+1</f>
        <v>13</v>
      </c>
      <c r="B26" s="82" t="s">
        <v>124</v>
      </c>
      <c r="C26" s="46" t="s">
        <v>11</v>
      </c>
      <c r="D26" s="18">
        <v>4</v>
      </c>
      <c r="E26" s="5">
        <v>9808000</v>
      </c>
      <c r="F26" s="16"/>
      <c r="G26" s="47"/>
    </row>
    <row r="27" spans="1:7" s="21" customFormat="1" x14ac:dyDescent="0.25">
      <c r="A27" s="13" t="s">
        <v>42</v>
      </c>
      <c r="B27" s="84" t="s">
        <v>139</v>
      </c>
      <c r="C27" s="46"/>
      <c r="D27" s="18"/>
      <c r="E27" s="19">
        <f>SUM(E28:E33)</f>
        <v>1005368925</v>
      </c>
      <c r="F27" s="16"/>
      <c r="G27" s="47"/>
    </row>
    <row r="28" spans="1:7" s="21" customFormat="1" x14ac:dyDescent="0.25">
      <c r="A28" s="46">
        <f>+A26+1</f>
        <v>14</v>
      </c>
      <c r="B28" s="49" t="s">
        <v>122</v>
      </c>
      <c r="C28" s="46" t="s">
        <v>23</v>
      </c>
      <c r="D28" s="18">
        <v>8</v>
      </c>
      <c r="E28" s="5">
        <v>666975200</v>
      </c>
      <c r="F28" s="16"/>
      <c r="G28" s="47"/>
    </row>
    <row r="29" spans="1:7" s="89" customFormat="1" x14ac:dyDescent="0.25">
      <c r="A29" s="46">
        <f t="shared" si="0"/>
        <v>15</v>
      </c>
      <c r="B29" s="49" t="s">
        <v>123</v>
      </c>
      <c r="C29" s="46" t="s">
        <v>11</v>
      </c>
      <c r="D29" s="18">
        <v>6</v>
      </c>
      <c r="E29" s="5">
        <v>79448400</v>
      </c>
      <c r="F29" s="16"/>
      <c r="G29" s="88"/>
    </row>
    <row r="30" spans="1:7" s="89" customFormat="1" ht="33" x14ac:dyDescent="0.25">
      <c r="A30" s="46">
        <f t="shared" si="0"/>
        <v>16</v>
      </c>
      <c r="B30" s="49" t="s">
        <v>107</v>
      </c>
      <c r="C30" s="46" t="s">
        <v>23</v>
      </c>
      <c r="D30" s="18">
        <v>1</v>
      </c>
      <c r="E30" s="5">
        <v>69740000</v>
      </c>
      <c r="F30" s="16" t="s">
        <v>143</v>
      </c>
      <c r="G30" s="88"/>
    </row>
    <row r="31" spans="1:7" s="89" customFormat="1" ht="33" x14ac:dyDescent="0.25">
      <c r="A31" s="46">
        <f t="shared" si="0"/>
        <v>17</v>
      </c>
      <c r="B31" s="49" t="s">
        <v>108</v>
      </c>
      <c r="C31" s="46" t="s">
        <v>23</v>
      </c>
      <c r="D31" s="18">
        <v>1</v>
      </c>
      <c r="E31" s="5">
        <v>59579125</v>
      </c>
      <c r="F31" s="16" t="s">
        <v>143</v>
      </c>
      <c r="G31" s="88"/>
    </row>
    <row r="32" spans="1:7" s="89" customFormat="1" x14ac:dyDescent="0.25">
      <c r="A32" s="46">
        <f t="shared" si="0"/>
        <v>18</v>
      </c>
      <c r="B32" s="49" t="s">
        <v>125</v>
      </c>
      <c r="C32" s="46" t="s">
        <v>23</v>
      </c>
      <c r="D32" s="18">
        <v>1</v>
      </c>
      <c r="E32" s="5">
        <v>69091000</v>
      </c>
      <c r="F32" s="16" t="s">
        <v>143</v>
      </c>
      <c r="G32" s="88"/>
    </row>
    <row r="33" spans="1:7" s="89" customFormat="1" ht="33" x14ac:dyDescent="0.25">
      <c r="A33" s="46">
        <f t="shared" si="0"/>
        <v>19</v>
      </c>
      <c r="B33" s="49" t="s">
        <v>126</v>
      </c>
      <c r="C33" s="46" t="s">
        <v>23</v>
      </c>
      <c r="D33" s="18">
        <v>1</v>
      </c>
      <c r="E33" s="5">
        <v>60535200</v>
      </c>
      <c r="F33" s="16" t="s">
        <v>143</v>
      </c>
      <c r="G33" s="88"/>
    </row>
    <row r="34" spans="1:7" s="21" customFormat="1" ht="18" customHeight="1" x14ac:dyDescent="0.25">
      <c r="A34" s="13" t="s">
        <v>104</v>
      </c>
      <c r="B34" s="83" t="s">
        <v>140</v>
      </c>
      <c r="C34" s="13"/>
      <c r="D34" s="12"/>
      <c r="E34" s="19">
        <f>+SUM(E35:E37)</f>
        <v>95692300</v>
      </c>
      <c r="F34" s="87"/>
      <c r="G34" s="47"/>
    </row>
    <row r="35" spans="1:7" s="21" customFormat="1" x14ac:dyDescent="0.25">
      <c r="A35" s="46">
        <f>+A33+1</f>
        <v>20</v>
      </c>
      <c r="B35" s="3" t="s">
        <v>134</v>
      </c>
      <c r="C35" s="46" t="s">
        <v>11</v>
      </c>
      <c r="D35" s="18">
        <v>1</v>
      </c>
      <c r="E35" s="5">
        <v>7480000</v>
      </c>
      <c r="F35" s="16"/>
      <c r="G35" s="47"/>
    </row>
    <row r="36" spans="1:7" s="21" customFormat="1" x14ac:dyDescent="0.25">
      <c r="A36" s="46">
        <f>+A35+1</f>
        <v>21</v>
      </c>
      <c r="B36" s="49" t="s">
        <v>132</v>
      </c>
      <c r="C36" s="46" t="s">
        <v>23</v>
      </c>
      <c r="D36" s="18">
        <v>1</v>
      </c>
      <c r="E36" s="5">
        <v>42801000</v>
      </c>
      <c r="F36" s="16"/>
      <c r="G36" s="47"/>
    </row>
    <row r="37" spans="1:7" s="89" customFormat="1" x14ac:dyDescent="0.25">
      <c r="A37" s="46">
        <f>+A36+1</f>
        <v>22</v>
      </c>
      <c r="B37" s="49" t="s">
        <v>133</v>
      </c>
      <c r="C37" s="46" t="s">
        <v>23</v>
      </c>
      <c r="D37" s="18">
        <v>1</v>
      </c>
      <c r="E37" s="5">
        <v>45411300</v>
      </c>
      <c r="F37" s="16"/>
      <c r="G37" s="88"/>
    </row>
    <row r="38" spans="1:7" s="21" customFormat="1" x14ac:dyDescent="0.25">
      <c r="A38" s="13" t="s">
        <v>112</v>
      </c>
      <c r="B38" s="83" t="s">
        <v>141</v>
      </c>
      <c r="C38" s="13"/>
      <c r="D38" s="12"/>
      <c r="E38" s="19">
        <f>+SUM(E39:E42)</f>
        <v>570200000</v>
      </c>
      <c r="F38" s="87"/>
      <c r="G38" s="47"/>
    </row>
    <row r="39" spans="1:7" s="21" customFormat="1" x14ac:dyDescent="0.25">
      <c r="A39" s="46">
        <f>+A37+1</f>
        <v>23</v>
      </c>
      <c r="B39" s="49" t="s">
        <v>128</v>
      </c>
      <c r="C39" s="46" t="s">
        <v>11</v>
      </c>
      <c r="D39" s="18">
        <v>20</v>
      </c>
      <c r="E39" s="5">
        <v>368000000</v>
      </c>
      <c r="F39" s="16"/>
      <c r="G39" s="47"/>
    </row>
    <row r="40" spans="1:7" s="21" customFormat="1" x14ac:dyDescent="0.25">
      <c r="A40" s="46">
        <f>+A39+1</f>
        <v>24</v>
      </c>
      <c r="B40" s="49" t="s">
        <v>129</v>
      </c>
      <c r="C40" s="46" t="s">
        <v>11</v>
      </c>
      <c r="D40" s="18">
        <v>3</v>
      </c>
      <c r="E40" s="5">
        <v>52200000</v>
      </c>
      <c r="F40" s="16"/>
      <c r="G40" s="47"/>
    </row>
    <row r="41" spans="1:7" s="21" customFormat="1" x14ac:dyDescent="0.25">
      <c r="A41" s="46">
        <f t="shared" ref="A41:A42" si="1">+A40+1</f>
        <v>25</v>
      </c>
      <c r="B41" s="49" t="s">
        <v>130</v>
      </c>
      <c r="C41" s="46" t="s">
        <v>11</v>
      </c>
      <c r="D41" s="18">
        <v>3</v>
      </c>
      <c r="E41" s="5">
        <v>61500000</v>
      </c>
      <c r="F41" s="16"/>
      <c r="G41" s="47"/>
    </row>
    <row r="42" spans="1:7" s="21" customFormat="1" ht="33" customHeight="1" x14ac:dyDescent="0.25">
      <c r="A42" s="46">
        <f t="shared" si="1"/>
        <v>26</v>
      </c>
      <c r="B42" s="49" t="s">
        <v>131</v>
      </c>
      <c r="C42" s="46" t="s">
        <v>11</v>
      </c>
      <c r="D42" s="18">
        <v>3</v>
      </c>
      <c r="E42" s="5">
        <v>88500000</v>
      </c>
      <c r="F42" s="16"/>
      <c r="G42" s="47"/>
    </row>
    <row r="43" spans="1:7" s="9" customFormat="1" ht="35.25" customHeight="1" x14ac:dyDescent="0.25">
      <c r="A43" s="49"/>
      <c r="B43" s="12" t="s">
        <v>142</v>
      </c>
      <c r="C43" s="46"/>
      <c r="D43" s="13"/>
      <c r="E43" s="19">
        <f>+E38+E34+E27+E24+E21+E11</f>
        <v>3980637625</v>
      </c>
      <c r="F43" s="88"/>
      <c r="G43" s="11"/>
    </row>
    <row r="44" spans="1:7" s="9" customFormat="1" ht="11.25" customHeight="1" x14ac:dyDescent="0.25">
      <c r="C44" s="81"/>
      <c r="D44" s="81"/>
      <c r="G44" s="11"/>
    </row>
    <row r="45" spans="1:7" s="9" customFormat="1" ht="24" customHeight="1" x14ac:dyDescent="0.25">
      <c r="B45" s="58"/>
      <c r="C45" s="58"/>
      <c r="G45" s="61"/>
    </row>
    <row r="46" spans="1:7" s="9" customFormat="1" ht="14.25" customHeight="1" x14ac:dyDescent="0.25">
      <c r="A46" s="59"/>
      <c r="B46" s="59"/>
      <c r="C46" s="60"/>
      <c r="D46" s="107" t="s">
        <v>13</v>
      </c>
      <c r="E46" s="107"/>
      <c r="F46" s="107"/>
      <c r="G46" s="11"/>
    </row>
    <row r="47" spans="1:7" s="9" customFormat="1" ht="14.25" customHeight="1" x14ac:dyDescent="0.25">
      <c r="B47" s="58"/>
      <c r="C47" s="58"/>
      <c r="D47" s="81"/>
      <c r="E47" s="81"/>
      <c r="G47" s="11"/>
    </row>
    <row r="48" spans="1:7" s="9" customFormat="1" ht="18" customHeight="1" x14ac:dyDescent="0.25">
      <c r="B48" s="58"/>
      <c r="C48" s="58"/>
      <c r="D48" s="81"/>
      <c r="E48" s="80"/>
      <c r="G48" s="11"/>
    </row>
    <row r="49" spans="2:7" s="9" customFormat="1" ht="24" customHeight="1" x14ac:dyDescent="0.25">
      <c r="B49" s="58"/>
      <c r="C49" s="58"/>
      <c r="D49" s="81"/>
      <c r="E49" s="81"/>
      <c r="G49" s="11"/>
    </row>
    <row r="50" spans="2:7" s="9" customFormat="1" ht="14.25" customHeight="1" x14ac:dyDescent="0.25">
      <c r="B50" s="58"/>
      <c r="C50" s="58"/>
      <c r="D50" s="81"/>
      <c r="E50" s="81"/>
      <c r="G50" s="11"/>
    </row>
    <row r="51" spans="2:7" s="9" customFormat="1" x14ac:dyDescent="0.25">
      <c r="B51" s="58"/>
      <c r="C51" s="58"/>
      <c r="D51" s="81"/>
      <c r="E51" s="81"/>
      <c r="G51" s="11"/>
    </row>
    <row r="52" spans="2:7" s="9" customFormat="1" x14ac:dyDescent="0.25">
      <c r="C52" s="81"/>
      <c r="D52" s="90" t="s">
        <v>48</v>
      </c>
      <c r="E52" s="90"/>
      <c r="F52" s="90"/>
      <c r="G52" s="11"/>
    </row>
    <row r="53" spans="2:7" s="9" customFormat="1" ht="18" x14ac:dyDescent="0.25">
      <c r="C53" s="81"/>
      <c r="D53" s="81"/>
      <c r="F53" s="62"/>
      <c r="G53" s="11"/>
    </row>
    <row r="54" spans="2:7" s="9" customFormat="1" ht="18" x14ac:dyDescent="0.25">
      <c r="C54" s="81"/>
      <c r="D54" s="81"/>
      <c r="E54" s="63"/>
      <c r="F54" s="62"/>
      <c r="G54" s="11"/>
    </row>
    <row r="55" spans="2:7" s="9" customFormat="1" ht="18" x14ac:dyDescent="0.25">
      <c r="C55" s="81"/>
      <c r="D55" s="81"/>
      <c r="E55" s="11"/>
      <c r="F55" s="62"/>
      <c r="G55" s="11"/>
    </row>
    <row r="56" spans="2:7" s="9" customFormat="1" ht="18" x14ac:dyDescent="0.25">
      <c r="C56" s="81"/>
      <c r="D56" s="81"/>
      <c r="E56" s="11"/>
      <c r="F56" s="62"/>
      <c r="G56" s="11"/>
    </row>
    <row r="57" spans="2:7" s="9" customFormat="1" ht="18" x14ac:dyDescent="0.25">
      <c r="C57" s="81"/>
      <c r="D57" s="81"/>
      <c r="E57" s="11"/>
      <c r="F57" s="62"/>
      <c r="G57" s="11"/>
    </row>
    <row r="58" spans="2:7" s="9" customFormat="1" ht="18" x14ac:dyDescent="0.25">
      <c r="C58" s="81"/>
      <c r="D58" s="81"/>
      <c r="E58" s="11"/>
      <c r="F58" s="62"/>
      <c r="G58" s="11"/>
    </row>
    <row r="59" spans="2:7" s="9" customFormat="1" ht="18" x14ac:dyDescent="0.25">
      <c r="C59" s="81"/>
      <c r="D59" s="81"/>
      <c r="E59" s="11"/>
      <c r="F59" s="62"/>
      <c r="G59" s="11"/>
    </row>
    <row r="60" spans="2:7" s="9" customFormat="1" ht="18" x14ac:dyDescent="0.25">
      <c r="C60" s="81"/>
      <c r="D60" s="81"/>
      <c r="E60" s="11"/>
      <c r="F60" s="62"/>
      <c r="G60" s="11"/>
    </row>
    <row r="61" spans="2:7" s="9" customFormat="1" ht="18" x14ac:dyDescent="0.25">
      <c r="C61" s="81"/>
      <c r="D61" s="81"/>
      <c r="E61" s="64"/>
      <c r="F61" s="62"/>
      <c r="G61" s="11"/>
    </row>
    <row r="62" spans="2:7" s="9" customFormat="1" ht="18" x14ac:dyDescent="0.25">
      <c r="C62" s="81"/>
      <c r="D62" s="81"/>
      <c r="E62" s="11"/>
      <c r="F62" s="62"/>
      <c r="G62" s="11"/>
    </row>
    <row r="63" spans="2:7" s="9" customFormat="1" ht="18" x14ac:dyDescent="0.25">
      <c r="C63" s="81"/>
      <c r="D63" s="81"/>
      <c r="E63" s="11"/>
      <c r="F63" s="62"/>
      <c r="G63" s="11"/>
    </row>
    <row r="64" spans="2:7" s="9" customFormat="1" ht="18" x14ac:dyDescent="0.25">
      <c r="C64" s="81"/>
      <c r="D64" s="81"/>
      <c r="E64" s="11"/>
      <c r="F64" s="62"/>
      <c r="G64" s="11"/>
    </row>
    <row r="65" spans="3:7" s="9" customFormat="1" ht="18" x14ac:dyDescent="0.25">
      <c r="C65" s="81"/>
      <c r="D65" s="81"/>
      <c r="E65" s="11"/>
      <c r="F65" s="62"/>
      <c r="G65" s="11"/>
    </row>
    <row r="66" spans="3:7" s="9" customFormat="1" ht="18" x14ac:dyDescent="0.25">
      <c r="C66" s="81"/>
      <c r="D66" s="81"/>
      <c r="E66" s="11"/>
      <c r="F66" s="62"/>
      <c r="G66" s="11"/>
    </row>
    <row r="67" spans="3:7" s="9" customFormat="1" ht="18" x14ac:dyDescent="0.25">
      <c r="C67" s="81"/>
      <c r="D67" s="81"/>
      <c r="E67" s="61"/>
      <c r="F67" s="62"/>
      <c r="G67" s="11"/>
    </row>
    <row r="68" spans="3:7" s="9" customFormat="1" ht="18" x14ac:dyDescent="0.25">
      <c r="C68" s="81"/>
      <c r="D68" s="81"/>
      <c r="E68" s="11"/>
      <c r="F68" s="62"/>
      <c r="G68" s="11"/>
    </row>
    <row r="69" spans="3:7" s="9" customFormat="1" ht="18" x14ac:dyDescent="0.25">
      <c r="C69" s="81"/>
      <c r="D69" s="81"/>
      <c r="E69" s="11"/>
      <c r="F69" s="62"/>
      <c r="G69" s="11"/>
    </row>
    <row r="70" spans="3:7" s="9" customFormat="1" ht="18" x14ac:dyDescent="0.25">
      <c r="C70" s="81"/>
      <c r="D70" s="81"/>
      <c r="E70" s="11"/>
      <c r="F70" s="62"/>
      <c r="G70" s="11"/>
    </row>
    <row r="71" spans="3:7" s="9" customFormat="1" ht="18" x14ac:dyDescent="0.25">
      <c r="C71" s="81"/>
      <c r="D71" s="81"/>
      <c r="E71" s="11"/>
      <c r="F71" s="62"/>
      <c r="G71" s="11"/>
    </row>
    <row r="72" spans="3:7" s="9" customFormat="1" ht="18" x14ac:dyDescent="0.25">
      <c r="C72" s="81"/>
      <c r="D72" s="81"/>
      <c r="E72" s="11"/>
      <c r="F72" s="62"/>
      <c r="G72" s="11"/>
    </row>
    <row r="73" spans="3:7" s="9" customFormat="1" x14ac:dyDescent="0.25">
      <c r="C73" s="81"/>
      <c r="D73" s="81"/>
      <c r="E73" s="11"/>
      <c r="G73" s="11"/>
    </row>
    <row r="74" spans="3:7" s="9" customFormat="1" x14ac:dyDescent="0.25">
      <c r="C74" s="81"/>
      <c r="D74" s="81"/>
      <c r="E74" s="11"/>
      <c r="G74" s="11"/>
    </row>
    <row r="75" spans="3:7" s="9" customFormat="1" x14ac:dyDescent="0.25">
      <c r="C75" s="81"/>
      <c r="D75" s="81"/>
      <c r="E75" s="11"/>
      <c r="G75" s="11"/>
    </row>
    <row r="76" spans="3:7" s="9" customFormat="1" x14ac:dyDescent="0.25">
      <c r="C76" s="81"/>
      <c r="D76" s="81"/>
      <c r="G76" s="11"/>
    </row>
    <row r="77" spans="3:7" s="9" customFormat="1" x14ac:dyDescent="0.25">
      <c r="C77" s="81"/>
      <c r="D77" s="81"/>
      <c r="G77" s="11"/>
    </row>
    <row r="78" spans="3:7" s="9" customFormat="1" x14ac:dyDescent="0.25">
      <c r="C78" s="81"/>
      <c r="D78" s="81"/>
      <c r="G78" s="11"/>
    </row>
    <row r="79" spans="3:7" s="9" customFormat="1" x14ac:dyDescent="0.25">
      <c r="C79" s="81"/>
      <c r="D79" s="81"/>
      <c r="G79" s="11"/>
    </row>
    <row r="80" spans="3:7" s="9" customFormat="1" x14ac:dyDescent="0.25">
      <c r="C80" s="81"/>
      <c r="D80" s="81"/>
      <c r="G80" s="11"/>
    </row>
    <row r="81" spans="3:7" s="9" customFormat="1" x14ac:dyDescent="0.25">
      <c r="C81" s="81"/>
      <c r="D81" s="81"/>
      <c r="G81" s="11"/>
    </row>
    <row r="82" spans="3:7" s="9" customFormat="1" x14ac:dyDescent="0.25">
      <c r="C82" s="81"/>
      <c r="D82" s="81"/>
      <c r="G82" s="11"/>
    </row>
    <row r="83" spans="3:7" s="9" customFormat="1" x14ac:dyDescent="0.25">
      <c r="C83" s="81"/>
      <c r="D83" s="81"/>
      <c r="G83" s="11"/>
    </row>
    <row r="84" spans="3:7" s="9" customFormat="1" x14ac:dyDescent="0.25">
      <c r="C84" s="81"/>
      <c r="D84" s="81"/>
      <c r="G84" s="11"/>
    </row>
    <row r="85" spans="3:7" s="9" customFormat="1" x14ac:dyDescent="0.25">
      <c r="C85" s="81"/>
      <c r="D85" s="81"/>
      <c r="G85" s="11"/>
    </row>
    <row r="86" spans="3:7" s="9" customFormat="1" x14ac:dyDescent="0.25">
      <c r="C86" s="81"/>
      <c r="D86" s="81"/>
      <c r="G86" s="11"/>
    </row>
    <row r="87" spans="3:7" s="9" customFormat="1" x14ac:dyDescent="0.25">
      <c r="C87" s="81"/>
      <c r="D87" s="81"/>
      <c r="G87" s="11"/>
    </row>
    <row r="88" spans="3:7" s="9" customFormat="1" x14ac:dyDescent="0.25">
      <c r="C88" s="81"/>
      <c r="D88" s="81"/>
      <c r="G88" s="11"/>
    </row>
    <row r="89" spans="3:7" s="9" customFormat="1" x14ac:dyDescent="0.25">
      <c r="C89" s="81"/>
      <c r="D89" s="81"/>
      <c r="G89" s="11"/>
    </row>
    <row r="90" spans="3:7" s="9" customFormat="1" x14ac:dyDescent="0.25">
      <c r="C90" s="81"/>
      <c r="D90" s="81"/>
      <c r="G90" s="11"/>
    </row>
    <row r="91" spans="3:7" s="9" customFormat="1" x14ac:dyDescent="0.25">
      <c r="C91" s="81"/>
      <c r="D91" s="81"/>
      <c r="G91" s="11"/>
    </row>
    <row r="92" spans="3:7" s="9" customFormat="1" x14ac:dyDescent="0.25">
      <c r="C92" s="81"/>
      <c r="D92" s="81"/>
      <c r="G92" s="11"/>
    </row>
    <row r="93" spans="3:7" s="9" customFormat="1" x14ac:dyDescent="0.25">
      <c r="C93" s="81"/>
      <c r="D93" s="81"/>
      <c r="G93" s="11"/>
    </row>
    <row r="94" spans="3:7" s="9" customFormat="1" x14ac:dyDescent="0.25">
      <c r="C94" s="81"/>
      <c r="D94" s="81"/>
      <c r="G94" s="11"/>
    </row>
    <row r="95" spans="3:7" s="9" customFormat="1" x14ac:dyDescent="0.25">
      <c r="C95" s="81"/>
      <c r="D95" s="81"/>
      <c r="G95" s="11"/>
    </row>
    <row r="96" spans="3:7" s="9" customFormat="1" x14ac:dyDescent="0.25">
      <c r="C96" s="81"/>
      <c r="D96" s="81"/>
      <c r="G96" s="11"/>
    </row>
    <row r="97" spans="3:7" s="9" customFormat="1" x14ac:dyDescent="0.25">
      <c r="C97" s="81"/>
      <c r="D97" s="81"/>
      <c r="G97" s="11"/>
    </row>
    <row r="98" spans="3:7" s="9" customFormat="1" x14ac:dyDescent="0.25">
      <c r="C98" s="81"/>
      <c r="D98" s="81"/>
      <c r="G98" s="11"/>
    </row>
    <row r="99" spans="3:7" s="9" customFormat="1" x14ac:dyDescent="0.25">
      <c r="C99" s="81"/>
      <c r="D99" s="81"/>
      <c r="G99" s="11"/>
    </row>
    <row r="100" spans="3:7" s="9" customFormat="1" x14ac:dyDescent="0.25">
      <c r="C100" s="81"/>
      <c r="D100" s="81"/>
      <c r="G100" s="11"/>
    </row>
    <row r="101" spans="3:7" s="9" customFormat="1" x14ac:dyDescent="0.25">
      <c r="C101" s="81"/>
      <c r="D101" s="81"/>
      <c r="G101" s="11"/>
    </row>
    <row r="102" spans="3:7" s="9" customFormat="1" x14ac:dyDescent="0.25">
      <c r="C102" s="81"/>
      <c r="D102" s="81"/>
      <c r="G102" s="11"/>
    </row>
    <row r="103" spans="3:7" s="9" customFormat="1" x14ac:dyDescent="0.25">
      <c r="C103" s="81"/>
      <c r="D103" s="81"/>
      <c r="G103" s="11"/>
    </row>
    <row r="104" spans="3:7" s="9" customFormat="1" x14ac:dyDescent="0.25">
      <c r="C104" s="81"/>
      <c r="D104" s="81"/>
      <c r="G104" s="11"/>
    </row>
    <row r="105" spans="3:7" s="9" customFormat="1" x14ac:dyDescent="0.25">
      <c r="C105" s="81"/>
      <c r="D105" s="81"/>
      <c r="G105" s="11"/>
    </row>
    <row r="106" spans="3:7" s="9" customFormat="1" x14ac:dyDescent="0.25">
      <c r="C106" s="81"/>
      <c r="D106" s="81"/>
      <c r="G106" s="11"/>
    </row>
    <row r="107" spans="3:7" s="9" customFormat="1" x14ac:dyDescent="0.25">
      <c r="C107" s="81"/>
      <c r="D107" s="81"/>
      <c r="G107" s="11"/>
    </row>
    <row r="108" spans="3:7" s="9" customFormat="1" x14ac:dyDescent="0.25">
      <c r="C108" s="81"/>
      <c r="D108" s="81"/>
      <c r="G108" s="11"/>
    </row>
    <row r="109" spans="3:7" s="9" customFormat="1" x14ac:dyDescent="0.25">
      <c r="C109" s="81"/>
      <c r="D109" s="81"/>
      <c r="G109" s="11"/>
    </row>
    <row r="110" spans="3:7" s="9" customFormat="1" x14ac:dyDescent="0.25">
      <c r="C110" s="81"/>
      <c r="D110" s="81"/>
      <c r="G110" s="11"/>
    </row>
    <row r="111" spans="3:7" s="9" customFormat="1" x14ac:dyDescent="0.25">
      <c r="C111" s="81"/>
      <c r="D111" s="81"/>
      <c r="G111" s="11"/>
    </row>
    <row r="112" spans="3:7" s="9" customFormat="1" x14ac:dyDescent="0.25">
      <c r="C112" s="81"/>
      <c r="D112" s="81"/>
      <c r="G112" s="11"/>
    </row>
    <row r="113" spans="3:7" s="9" customFormat="1" x14ac:dyDescent="0.25">
      <c r="C113" s="81"/>
      <c r="D113" s="81"/>
      <c r="G113" s="11"/>
    </row>
    <row r="114" spans="3:7" s="9" customFormat="1" x14ac:dyDescent="0.25">
      <c r="C114" s="81"/>
      <c r="D114" s="81"/>
      <c r="G114" s="11"/>
    </row>
    <row r="115" spans="3:7" s="9" customFormat="1" x14ac:dyDescent="0.25">
      <c r="C115" s="81"/>
      <c r="D115" s="81"/>
      <c r="G115" s="11"/>
    </row>
    <row r="116" spans="3:7" s="9" customFormat="1" x14ac:dyDescent="0.25">
      <c r="C116" s="81"/>
      <c r="D116" s="81"/>
      <c r="G116" s="11"/>
    </row>
    <row r="117" spans="3:7" s="9" customFormat="1" x14ac:dyDescent="0.25">
      <c r="C117" s="81"/>
      <c r="D117" s="81"/>
      <c r="G117" s="11"/>
    </row>
    <row r="118" spans="3:7" s="9" customFormat="1" x14ac:dyDescent="0.25">
      <c r="C118" s="81"/>
      <c r="D118" s="81"/>
      <c r="G118" s="11"/>
    </row>
    <row r="119" spans="3:7" s="9" customFormat="1" x14ac:dyDescent="0.25">
      <c r="C119" s="81"/>
      <c r="D119" s="81"/>
      <c r="G119" s="11"/>
    </row>
    <row r="120" spans="3:7" s="9" customFormat="1" x14ac:dyDescent="0.25">
      <c r="C120" s="81"/>
      <c r="D120" s="81"/>
      <c r="G120" s="11"/>
    </row>
    <row r="121" spans="3:7" s="9" customFormat="1" x14ac:dyDescent="0.25">
      <c r="C121" s="81"/>
      <c r="D121" s="81"/>
      <c r="G121" s="11"/>
    </row>
    <row r="122" spans="3:7" s="9" customFormat="1" x14ac:dyDescent="0.25">
      <c r="C122" s="81"/>
      <c r="D122" s="81"/>
      <c r="G122" s="11"/>
    </row>
    <row r="123" spans="3:7" s="9" customFormat="1" x14ac:dyDescent="0.25">
      <c r="C123" s="81"/>
      <c r="D123" s="81"/>
      <c r="G123" s="11"/>
    </row>
    <row r="124" spans="3:7" s="9" customFormat="1" x14ac:dyDescent="0.25">
      <c r="C124" s="81"/>
      <c r="D124" s="81"/>
      <c r="G124" s="11"/>
    </row>
    <row r="125" spans="3:7" s="9" customFormat="1" x14ac:dyDescent="0.25">
      <c r="C125" s="81"/>
      <c r="D125" s="81"/>
      <c r="G125" s="11"/>
    </row>
    <row r="126" spans="3:7" s="9" customFormat="1" x14ac:dyDescent="0.25">
      <c r="C126" s="81"/>
      <c r="D126" s="81"/>
      <c r="G126" s="11"/>
    </row>
    <row r="127" spans="3:7" s="9" customFormat="1" x14ac:dyDescent="0.25">
      <c r="C127" s="81"/>
      <c r="D127" s="81"/>
      <c r="G127" s="11"/>
    </row>
    <row r="128" spans="3:7" s="9" customFormat="1" x14ac:dyDescent="0.25">
      <c r="C128" s="81"/>
      <c r="D128" s="81"/>
      <c r="G128" s="11"/>
    </row>
    <row r="129" spans="3:7" s="9" customFormat="1" x14ac:dyDescent="0.25">
      <c r="C129" s="81"/>
      <c r="D129" s="81"/>
      <c r="G129" s="11"/>
    </row>
    <row r="130" spans="3:7" s="9" customFormat="1" x14ac:dyDescent="0.25">
      <c r="C130" s="81"/>
      <c r="D130" s="81"/>
      <c r="G130" s="11"/>
    </row>
    <row r="131" spans="3:7" s="9" customFormat="1" x14ac:dyDescent="0.25">
      <c r="C131" s="81"/>
      <c r="D131" s="81"/>
      <c r="G131" s="11"/>
    </row>
    <row r="132" spans="3:7" s="9" customFormat="1" x14ac:dyDescent="0.25">
      <c r="C132" s="81"/>
      <c r="D132" s="81"/>
      <c r="G132" s="11"/>
    </row>
    <row r="133" spans="3:7" s="9" customFormat="1" x14ac:dyDescent="0.25">
      <c r="C133" s="81"/>
      <c r="D133" s="81"/>
      <c r="G133" s="11"/>
    </row>
    <row r="134" spans="3:7" s="9" customFormat="1" x14ac:dyDescent="0.25">
      <c r="C134" s="81"/>
      <c r="D134" s="81"/>
      <c r="G134" s="11"/>
    </row>
    <row r="135" spans="3:7" s="9" customFormat="1" x14ac:dyDescent="0.25">
      <c r="C135" s="81"/>
      <c r="D135" s="81"/>
      <c r="G135" s="11"/>
    </row>
    <row r="136" spans="3:7" s="9" customFormat="1" x14ac:dyDescent="0.25">
      <c r="C136" s="81"/>
      <c r="D136" s="81"/>
      <c r="G136" s="11"/>
    </row>
    <row r="137" spans="3:7" s="9" customFormat="1" x14ac:dyDescent="0.25">
      <c r="C137" s="81"/>
      <c r="D137" s="81"/>
      <c r="G137" s="11"/>
    </row>
    <row r="138" spans="3:7" s="9" customFormat="1" x14ac:dyDescent="0.25">
      <c r="C138" s="81"/>
      <c r="D138" s="81"/>
      <c r="G138" s="11"/>
    </row>
    <row r="139" spans="3:7" s="9" customFormat="1" x14ac:dyDescent="0.25">
      <c r="C139" s="81"/>
      <c r="D139" s="81"/>
      <c r="G139" s="11"/>
    </row>
    <row r="140" spans="3:7" s="9" customFormat="1" x14ac:dyDescent="0.25">
      <c r="C140" s="81"/>
      <c r="D140" s="81"/>
      <c r="G140" s="11"/>
    </row>
    <row r="141" spans="3:7" s="9" customFormat="1" x14ac:dyDescent="0.25">
      <c r="C141" s="81"/>
      <c r="D141" s="81"/>
      <c r="G141" s="11"/>
    </row>
    <row r="142" spans="3:7" s="9" customFormat="1" x14ac:dyDescent="0.25">
      <c r="C142" s="81"/>
      <c r="D142" s="81"/>
      <c r="G142" s="11"/>
    </row>
    <row r="143" spans="3:7" s="9" customFormat="1" x14ac:dyDescent="0.25">
      <c r="C143" s="81"/>
      <c r="D143" s="81"/>
      <c r="G143" s="11"/>
    </row>
    <row r="144" spans="3:7" s="9" customFormat="1" x14ac:dyDescent="0.25">
      <c r="C144" s="81"/>
      <c r="D144" s="81"/>
      <c r="G144" s="11"/>
    </row>
    <row r="145" spans="1:7" s="9" customFormat="1" x14ac:dyDescent="0.25">
      <c r="C145" s="81"/>
      <c r="D145" s="81"/>
      <c r="G145" s="11"/>
    </row>
    <row r="146" spans="1:7" s="9" customFormat="1" x14ac:dyDescent="0.25">
      <c r="C146" s="81"/>
      <c r="D146" s="81"/>
      <c r="G146" s="11"/>
    </row>
    <row r="147" spans="1:7" s="9" customFormat="1" x14ac:dyDescent="0.25">
      <c r="C147" s="81"/>
      <c r="D147" s="81"/>
      <c r="G147" s="11"/>
    </row>
    <row r="148" spans="1:7" s="9" customFormat="1" x14ac:dyDescent="0.25">
      <c r="C148" s="81"/>
      <c r="D148" s="81"/>
      <c r="G148" s="11"/>
    </row>
    <row r="149" spans="1:7" s="9" customFormat="1" x14ac:dyDescent="0.25">
      <c r="C149" s="81"/>
      <c r="D149" s="81"/>
      <c r="G149" s="11"/>
    </row>
    <row r="150" spans="1:7" s="9" customFormat="1" x14ac:dyDescent="0.25">
      <c r="C150" s="81"/>
      <c r="D150" s="81"/>
      <c r="G150" s="11"/>
    </row>
    <row r="151" spans="1:7" s="9" customFormat="1" x14ac:dyDescent="0.25">
      <c r="C151" s="81"/>
      <c r="D151" s="81"/>
      <c r="G151" s="11"/>
    </row>
    <row r="152" spans="1:7" s="9" customFormat="1" x14ac:dyDescent="0.25">
      <c r="C152" s="81"/>
      <c r="D152" s="81"/>
      <c r="G152" s="11"/>
    </row>
    <row r="153" spans="1:7" s="9" customFormat="1" x14ac:dyDescent="0.25">
      <c r="C153" s="81"/>
      <c r="D153" s="81"/>
      <c r="G153" s="11"/>
    </row>
    <row r="154" spans="1:7" x14ac:dyDescent="0.25">
      <c r="A154" s="9"/>
      <c r="B154" s="9"/>
      <c r="C154" s="81"/>
      <c r="D154" s="81"/>
      <c r="E154" s="9"/>
      <c r="F154" s="9"/>
    </row>
  </sheetData>
  <mergeCells count="13">
    <mergeCell ref="F8:F10"/>
    <mergeCell ref="D52:F52"/>
    <mergeCell ref="D46:F46"/>
    <mergeCell ref="C1:F1"/>
    <mergeCell ref="C2:F2"/>
    <mergeCell ref="A5:F5"/>
    <mergeCell ref="E8:E10"/>
    <mergeCell ref="A6:F6"/>
    <mergeCell ref="B8:B10"/>
    <mergeCell ref="C8:C10"/>
    <mergeCell ref="C3:F3"/>
    <mergeCell ref="D8:D10"/>
    <mergeCell ref="A8:A10"/>
  </mergeCells>
  <phoneticPr fontId="0" type="noConversion"/>
  <pageMargins left="0.81" right="0.18" top="0.32" bottom="0.5078125" header="0.17" footer="0.28645833333333331"/>
  <pageSetup paperSize="9" scale="85" fitToWidth="0" fitToHeight="0" orientation="landscape" r:id="rId1"/>
  <headerFooter alignWithMargins="0">
    <oddFooter>&amp;CTrang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2016</vt:lpstr>
      <vt:lpstr>145</vt:lpstr>
      <vt:lpstr>'145'!Print_Titles</vt:lpstr>
      <vt:lpstr>'2016'!Print_Titles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user</cp:lastModifiedBy>
  <cp:lastPrinted>2019-05-15T07:36:32Z</cp:lastPrinted>
  <dcterms:created xsi:type="dcterms:W3CDTF">2007-08-01T07:27:16Z</dcterms:created>
  <dcterms:modified xsi:type="dcterms:W3CDTF">2019-05-15T08:36:33Z</dcterms:modified>
</cp:coreProperties>
</file>